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Лист1!$A$1:$D$52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/>
  <c r="C9"/>
  <c r="C51" s="1"/>
  <c r="B9"/>
  <c r="D47"/>
  <c r="C38"/>
  <c r="D38" s="1"/>
  <c r="B38"/>
  <c r="D21"/>
  <c r="D11"/>
  <c r="C7" l="1"/>
  <c r="B7"/>
  <c r="B51"/>
  <c r="C48"/>
  <c r="C24"/>
  <c r="B24"/>
  <c r="D18"/>
  <c r="B48" l="1"/>
  <c r="D42" l="1"/>
  <c r="D26"/>
  <c r="D20"/>
  <c r="D37" l="1"/>
  <c r="D43" l="1"/>
  <c r="D17" l="1"/>
  <c r="D35" l="1"/>
  <c r="D24" l="1"/>
  <c r="D9" l="1"/>
  <c r="D50" l="1"/>
  <c r="D46"/>
  <c r="D44"/>
  <c r="D41"/>
  <c r="D40"/>
  <c r="D32"/>
  <c r="D31"/>
  <c r="D30"/>
  <c r="D29"/>
  <c r="D28"/>
  <c r="D23"/>
  <c r="D7" l="1"/>
  <c r="D48"/>
  <c r="D51" l="1"/>
  <c r="D22" l="1"/>
  <c r="D16" l="1"/>
  <c r="D15" l="1"/>
  <c r="D13"/>
  <c r="D14"/>
  <c r="D12"/>
</calcChain>
</file>

<file path=xl/sharedStrings.xml><?xml version="1.0" encoding="utf-8"?>
<sst xmlns="http://schemas.openxmlformats.org/spreadsheetml/2006/main" count="55" uniqueCount="54">
  <si>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</si>
  <si>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</si>
  <si>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</si>
  <si>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</si>
  <si>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</si>
  <si>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</si>
  <si>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</si>
  <si>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</si>
  <si>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</si>
  <si>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</si>
  <si>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1.1. Субвенции на осуществление первичного воинского учета на территориях, где отсутствуют военные комиссариаты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</si>
  <si>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</si>
  <si>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</si>
  <si>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</si>
  <si>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2. Областная государственная программа "Местное самоуправление в Смоленской области" - всего</t>
  </si>
  <si>
    <t xml:space="preserve">3. Областная государственная программа "Укрепление
единства Российской нации, гармонизация межнациональных отношений и развитие казачества в Смоленской области" - всего
</t>
  </si>
  <si>
    <t>1.3.  Организация пресс-туров, социологических исследований</t>
  </si>
  <si>
    <t>5. Расходы за счет средств резервного фонда Администрации Смоленской области</t>
  </si>
  <si>
    <t>Комплекс процессных мероприятий «Развитие местного самоуправления в Смоленской области»</t>
  </si>
  <si>
    <t>Комплекс процессных мероприятий «Обеспечение деятельности органов исполнительной власти»</t>
  </si>
  <si>
    <t>Комплекс процессных мероприятий
«Совершенствование и развитие информационных ресурсов, обеспечение информационной открытости органов исполнительной власти Смоленской области»</t>
  </si>
  <si>
    <t>1.1..Информационное сопровождение деятельности органов государственной власти Смоленской области</t>
  </si>
  <si>
    <t>1.2. Издание информационного бюллетеня "Вестник Смоленской областной Думы и Администрации Смоленской области"</t>
  </si>
  <si>
    <t>1.4. Организация семинаров по повышению квалификации сотрудников редакций областных средств массовой информации</t>
  </si>
  <si>
    <t>1.5. Выплата лауреатам литературной премии Администрации Смоленской области имени М.В. Исаковского</t>
  </si>
  <si>
    <t>Комплекс процессных мероприятий  «Создание условий для обеспечения взаимодействия граждан, социально ориентированных некоммерческих организаций с органами исполнительной власти Смоленской области, поддержка гражданских инициатив в решении задач социально-экономического развития Смоленской области»</t>
  </si>
  <si>
    <t xml:space="preserve">Комплекс процессных мероприятий
«Содействие укреплению единства российской нации и этнокультурному развитию народов России»
</t>
  </si>
  <si>
    <t xml:space="preserve">3.1. Проведение социологических исследований с целью определения состояния и тенденций в сфере межнациональных отношений, а также выявления уровня конфликтогенности в Смоленской области и конфликтогенных факторов
</t>
  </si>
  <si>
    <t>3.2.Разработка и издание брошюры для иностранных граждан, содержащей информацию, направленную на их социокультурную адаптацию</t>
  </si>
  <si>
    <t>Комплекс процессных мероприятий "Проведение работ по описанию местоположения границ муниципальных образований"</t>
  </si>
  <si>
    <t>1.7.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консультативных и информационных услуг</t>
  </si>
  <si>
    <t>Министерство Смоленской области по внутренней политике</t>
  </si>
  <si>
    <t>1.6.Возмещение затрат редакциям областных средств массовой информации, связанных с изданием областных периодических печатных изданий</t>
  </si>
  <si>
    <t>Ведомственный проект "Поддержка инициативных проектов граждан"</t>
  </si>
  <si>
    <t>2.1. Субсидии на поддержку инициативных проектов</t>
  </si>
  <si>
    <t>2.2. Выплата победителям и призерам ежегодных областных конкурсов «Лучший муниципальный служащий», «Лучший руководитель территориального общественного самоуправления Смоленской области»</t>
  </si>
  <si>
    <t>2.3.Иная дотация победителям регионального этапа Всероссийского конкурса «Лучшая муниципальная практика»</t>
  </si>
  <si>
    <t>2.5. Организация получения дополнительного профессионального образования работниками органов местного самоуправления и работниками муниципальных учреждений</t>
  </si>
  <si>
    <t>2.6.Обеспечение реализации государственных функций</t>
  </si>
  <si>
    <t>1.8. Возмещение затрат автономным некоммерческим организациям, связанных с изданием периодических печатных изданий</t>
  </si>
  <si>
    <t>1.9.Обеспечение финансирования  социально ориентированных некоммерческих организаций</t>
  </si>
  <si>
    <t>1.10. Организация и проведение мероприятий для социально ориентированных некоммерческих организаций</t>
  </si>
  <si>
    <t xml:space="preserve">1.11. Обеспечение деятельности областных государственных  учреждений
</t>
  </si>
  <si>
    <t>1.12.Организационное, правовое, аналитическое, информационное и материально-техническое обеспечение деятельности Общественной палаты Смоленской области</t>
  </si>
  <si>
    <t xml:space="preserve">2.4. Субсидия некоммерческой организации Ассоциация «Совет муниципальных образований Смоленской области» на финансовое обеспечение затрат, связанных с развитием профессиональных компетенций руководителей органов местного самоуправления и муниципальных служащих Смоленской области 
</t>
  </si>
  <si>
    <t>2.7. Субсидия некоммерческой организации Ассоциация «Совет муниципальных образований Смоленской области» на финансовое обеспечение затрат, связанных с организацией и проведением мероприятий направленных на наполнение ЕГРН необходимыми сведениями</t>
  </si>
  <si>
    <t>2.8. Обеспечение деятельности государственных органов</t>
  </si>
  <si>
    <t>2.9.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</si>
  <si>
    <t xml:space="preserve">3.3.Проведение областных смотров-конкурсов, фестивалей, семинаров, а также других аналогичных мероприятий
</t>
  </si>
  <si>
    <t xml:space="preserve">3.4. Реализация мероприятий, направленных на содействие развитию казачьего движения в Смоленской области
</t>
  </si>
  <si>
    <t xml:space="preserve"> 6. Расходы на проведение областных смотров-конкурсов, фестивалей, семинаров, а также другие аналогичные мероприятия</t>
  </si>
  <si>
    <t>7. Проведение социологических исследований в рамках мониторинга наркоситуации в Смоленской области</t>
  </si>
  <si>
    <t>8. Поощрение за достижение показателей деятельности органов исполнительной власти</t>
  </si>
  <si>
    <t>Исполнение бюджета за 9 месяцев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</si>
</sst>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2" fontId="1" fillId="2" borderId="0" xfId="0" applyNumberFormat="1" applyFont="1" applyFill="1"/>
    <xf numFmtId="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2" fillId="2" borderId="0" xfId="0" applyFont="1" applyFill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4" fontId="1" fillId="2" borderId="7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4" fontId="9" fillId="2" borderId="7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0" fontId="1" fillId="2" borderId="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73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5.75"/>
  <cols>
    <col min="1" max="1" width="50.140625" style="2" customWidth="1"/>
    <col min="2" max="2" width="14.28515625" style="1" customWidth="1"/>
    <col min="3" max="4" width="13.85546875" style="1" customWidth="1"/>
    <col min="5" max="5" width="9.140625" style="1"/>
    <col min="6" max="6" width="10.7109375" style="1" bestFit="1" customWidth="1"/>
    <col min="7" max="16384" width="9.140625" style="1"/>
  </cols>
  <sheetData>
    <row r="1" spans="1:29" ht="18.75">
      <c r="A1" s="58" t="s">
        <v>53</v>
      </c>
      <c r="B1" s="59"/>
      <c r="C1" s="59"/>
      <c r="D1" s="5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.75">
      <c r="A2" s="58" t="s">
        <v>31</v>
      </c>
      <c r="B2" s="59"/>
      <c r="C2" s="59"/>
      <c r="D2" s="5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1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15"/>
      <c r="B4" s="6"/>
      <c r="C4" s="6"/>
      <c r="D4" s="16" t="s">
        <v>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51.75" customHeight="1">
      <c r="A5" s="17" t="s">
        <v>0</v>
      </c>
      <c r="B5" s="18" t="s">
        <v>1</v>
      </c>
      <c r="C5" s="18" t="s">
        <v>2</v>
      </c>
      <c r="D5" s="18" t="s">
        <v>3</v>
      </c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s="5" customFormat="1" ht="12" customHeight="1">
      <c r="A6" s="21">
        <v>1</v>
      </c>
      <c r="B6" s="22" t="s">
        <v>6</v>
      </c>
      <c r="C6" s="22" t="s">
        <v>7</v>
      </c>
      <c r="D6" s="22" t="s">
        <v>8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3" customFormat="1" ht="31.5">
      <c r="A7" s="25" t="s">
        <v>4</v>
      </c>
      <c r="B7" s="26">
        <f>B9+B24+B38+B44+B46+B47+B45</f>
        <v>423237.77</v>
      </c>
      <c r="C7" s="26">
        <f>C9+C24+C38+C44+C46+C47+C45</f>
        <v>301028.35000000003</v>
      </c>
      <c r="D7" s="30">
        <f>C7*100/B7</f>
        <v>71.125114849745103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>
      <c r="A8" s="28" t="s">
        <v>5</v>
      </c>
      <c r="B8" s="50"/>
      <c r="C8" s="50"/>
      <c r="D8" s="5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3" customFormat="1" ht="67.5" customHeight="1">
      <c r="A9" s="29" t="s">
        <v>13</v>
      </c>
      <c r="B9" s="52">
        <f>B11+B12+B13+B14+B15+B16+B17+B18+B20+B21+B22+B23</f>
        <v>224487.75</v>
      </c>
      <c r="C9" s="52">
        <f>C11+C12+C13+C14+C15+C16+C17+C18+C20+C21+C22+C23</f>
        <v>198119.05000000002</v>
      </c>
      <c r="D9" s="52">
        <f>C9*100/B9</f>
        <v>88.253835677002414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48" customHeight="1">
      <c r="A10" s="63" t="s">
        <v>20</v>
      </c>
      <c r="B10" s="64"/>
      <c r="C10" s="64"/>
      <c r="D10" s="6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5.5" customHeight="1">
      <c r="A11" s="46" t="s">
        <v>21</v>
      </c>
      <c r="B11" s="31">
        <v>41766.400000000001</v>
      </c>
      <c r="C11" s="31">
        <v>35292.86</v>
      </c>
      <c r="D11" s="31">
        <f>C11/B11*100</f>
        <v>84.500603355807542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2.25" customHeight="1">
      <c r="A12" s="7" t="s">
        <v>22</v>
      </c>
      <c r="B12" s="8">
        <v>404</v>
      </c>
      <c r="C12" s="8">
        <v>202.44</v>
      </c>
      <c r="D12" s="31">
        <f t="shared" ref="D12:D13" si="0">C12*100/B12</f>
        <v>50.10891089108911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>
      <c r="A13" s="44" t="s">
        <v>16</v>
      </c>
      <c r="B13" s="43">
        <v>532</v>
      </c>
      <c r="C13" s="43">
        <v>400</v>
      </c>
      <c r="D13" s="43">
        <f t="shared" si="0"/>
        <v>75.187969924812023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55.5" customHeight="1">
      <c r="A14" s="40" t="s">
        <v>23</v>
      </c>
      <c r="B14" s="31">
        <v>59</v>
      </c>
      <c r="C14" s="31">
        <v>0</v>
      </c>
      <c r="D14" s="31">
        <f>C14*100/B14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56.25" customHeight="1">
      <c r="A15" s="7" t="s">
        <v>24</v>
      </c>
      <c r="B15" s="8">
        <v>25</v>
      </c>
      <c r="C15" s="8">
        <v>0</v>
      </c>
      <c r="D15" s="31">
        <f t="shared" ref="D15:D23" si="1">C15*100/B15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63">
      <c r="A16" s="7" t="s">
        <v>32</v>
      </c>
      <c r="B16" s="8">
        <v>22323.16</v>
      </c>
      <c r="C16" s="8">
        <v>22323.16</v>
      </c>
      <c r="D16" s="31">
        <f t="shared" si="1"/>
        <v>100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10.25">
      <c r="A17" s="7" t="s">
        <v>30</v>
      </c>
      <c r="B17" s="57">
        <v>80991.69</v>
      </c>
      <c r="C17" s="57">
        <v>80936.69</v>
      </c>
      <c r="D17" s="57">
        <f t="shared" si="1"/>
        <v>99.932091798553657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47.25">
      <c r="A18" s="7" t="s">
        <v>39</v>
      </c>
      <c r="B18" s="57">
        <v>48843.74</v>
      </c>
      <c r="C18" s="57">
        <v>31407.09</v>
      </c>
      <c r="D18" s="57">
        <f t="shared" si="1"/>
        <v>64.301157118599022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80.25" customHeight="1">
      <c r="A19" s="68" t="s">
        <v>25</v>
      </c>
      <c r="B19" s="69"/>
      <c r="C19" s="69"/>
      <c r="D19" s="7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31.5">
      <c r="A20" s="28" t="s">
        <v>40</v>
      </c>
      <c r="B20" s="8">
        <v>24000</v>
      </c>
      <c r="C20" s="8">
        <v>24000</v>
      </c>
      <c r="D20" s="8">
        <f>C20*100/B20</f>
        <v>100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47.25">
      <c r="A21" s="49" t="s">
        <v>41</v>
      </c>
      <c r="B21" s="31">
        <v>257</v>
      </c>
      <c r="C21" s="31">
        <v>152</v>
      </c>
      <c r="D21" s="31">
        <f>C21/B21*100</f>
        <v>59.143968871595334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85.5" customHeight="1">
      <c r="A22" s="38" t="s">
        <v>42</v>
      </c>
      <c r="B22" s="32">
        <v>3871.06</v>
      </c>
      <c r="C22" s="32">
        <v>2529.1</v>
      </c>
      <c r="D22" s="33">
        <f t="shared" si="1"/>
        <v>65.333526217625149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70.5" customHeight="1">
      <c r="A23" s="7" t="s">
        <v>43</v>
      </c>
      <c r="B23" s="8">
        <v>1414.7</v>
      </c>
      <c r="C23" s="8">
        <v>875.71</v>
      </c>
      <c r="D23" s="8">
        <f t="shared" si="1"/>
        <v>61.900756344101218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47.25">
      <c r="A24" s="25" t="s">
        <v>14</v>
      </c>
      <c r="B24" s="53">
        <f>B28+B29+B30+B31+B32+B35+B37+B26+B33</f>
        <v>181798.65000000002</v>
      </c>
      <c r="C24" s="53">
        <f>C28+C29+C30+C31+C32+C35+C37+C26+C33</f>
        <v>88311.13</v>
      </c>
      <c r="D24" s="53">
        <f>C24*100/B24</f>
        <v>48.576339813304436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31.5" customHeight="1">
      <c r="A25" s="63" t="s">
        <v>33</v>
      </c>
      <c r="B25" s="64"/>
      <c r="C25" s="64"/>
      <c r="D25" s="6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31.5">
      <c r="A26" s="7" t="s">
        <v>34</v>
      </c>
      <c r="B26" s="54">
        <v>20000</v>
      </c>
      <c r="C26" s="54">
        <v>19026.55</v>
      </c>
      <c r="D26" s="54">
        <f>C26*100/B26</f>
        <v>95.132750000000001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39.75" customHeight="1">
      <c r="A27" s="63" t="s">
        <v>18</v>
      </c>
      <c r="B27" s="64"/>
      <c r="C27" s="64"/>
      <c r="D27" s="6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86.25" customHeight="1">
      <c r="A28" s="42" t="s">
        <v>35</v>
      </c>
      <c r="B28" s="31">
        <v>1220</v>
      </c>
      <c r="C28" s="31">
        <v>1220</v>
      </c>
      <c r="D28" s="31">
        <f>C28*100/B28</f>
        <v>100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63.75" customHeight="1">
      <c r="A29" s="40" t="s">
        <v>36</v>
      </c>
      <c r="B29" s="31">
        <v>300</v>
      </c>
      <c r="C29" s="31">
        <v>0</v>
      </c>
      <c r="D29" s="31">
        <f>C29*100/B29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46.25" customHeight="1">
      <c r="A30" s="40" t="s">
        <v>44</v>
      </c>
      <c r="B30" s="31">
        <v>12000</v>
      </c>
      <c r="C30" s="31">
        <v>12000</v>
      </c>
      <c r="D30" s="31">
        <f>C30*100/B30</f>
        <v>100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65.25" customHeight="1">
      <c r="A31" s="7" t="s">
        <v>37</v>
      </c>
      <c r="B31" s="8">
        <v>198</v>
      </c>
      <c r="C31" s="8">
        <v>14.16</v>
      </c>
      <c r="D31" s="8">
        <f t="shared" ref="D31:D32" si="2">C31*100/B31</f>
        <v>7.1515151515151514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s="6" customFormat="1" ht="37.5" customHeight="1">
      <c r="A32" s="7" t="s">
        <v>38</v>
      </c>
      <c r="B32" s="8">
        <v>620</v>
      </c>
      <c r="C32" s="34">
        <v>333.51</v>
      </c>
      <c r="D32" s="8">
        <f t="shared" si="2"/>
        <v>53.791935483870965</v>
      </c>
      <c r="F32" s="13"/>
    </row>
    <row r="33" spans="1:29" s="6" customFormat="1" ht="92.25" customHeight="1">
      <c r="A33" s="7" t="s">
        <v>45</v>
      </c>
      <c r="B33" s="8">
        <v>51000</v>
      </c>
      <c r="C33" s="34">
        <v>0</v>
      </c>
      <c r="D33" s="8">
        <v>0</v>
      </c>
      <c r="F33" s="13"/>
    </row>
    <row r="34" spans="1:29" s="6" customFormat="1" ht="37.5" customHeight="1">
      <c r="A34" s="63" t="s">
        <v>19</v>
      </c>
      <c r="B34" s="66"/>
      <c r="C34" s="66"/>
      <c r="D34" s="67"/>
      <c r="F34" s="13"/>
    </row>
    <row r="35" spans="1:29" s="6" customFormat="1" ht="37.5" customHeight="1">
      <c r="A35" s="45" t="s">
        <v>46</v>
      </c>
      <c r="B35" s="48">
        <v>83630.05</v>
      </c>
      <c r="C35" s="48">
        <v>55716.91</v>
      </c>
      <c r="D35" s="47">
        <f>C35*100/B35</f>
        <v>66.623073883131724</v>
      </c>
      <c r="F35" s="13"/>
    </row>
    <row r="36" spans="1:29" s="6" customFormat="1" ht="37.5" customHeight="1">
      <c r="A36" s="63" t="s">
        <v>29</v>
      </c>
      <c r="B36" s="64"/>
      <c r="C36" s="64"/>
      <c r="D36" s="65"/>
      <c r="F36" s="13"/>
    </row>
    <row r="37" spans="1:29" s="6" customFormat="1" ht="63">
      <c r="A37" s="55" t="s">
        <v>47</v>
      </c>
      <c r="B37" s="48">
        <v>12830.6</v>
      </c>
      <c r="C37" s="48">
        <v>0</v>
      </c>
      <c r="D37" s="47">
        <f>C37*100/B37</f>
        <v>0</v>
      </c>
      <c r="F37" s="13"/>
    </row>
    <row r="38" spans="1:29" s="6" customFormat="1" ht="87" customHeight="1">
      <c r="A38" s="41" t="s">
        <v>15</v>
      </c>
      <c r="B38" s="54">
        <f>B40+B41+B42+B43</f>
        <v>2069.4</v>
      </c>
      <c r="C38" s="54">
        <f>C40+C41+C42+C43</f>
        <v>350</v>
      </c>
      <c r="D38" s="54">
        <f>C38/B38*100</f>
        <v>16.913114912535033</v>
      </c>
    </row>
    <row r="39" spans="1:29" s="6" customFormat="1" ht="46.5" customHeight="1">
      <c r="A39" s="71" t="s">
        <v>26</v>
      </c>
      <c r="B39" s="72"/>
      <c r="C39" s="72"/>
      <c r="D39" s="73"/>
    </row>
    <row r="40" spans="1:29" s="6" customFormat="1" ht="96" customHeight="1">
      <c r="A40" s="39" t="s">
        <v>27</v>
      </c>
      <c r="B40" s="14">
        <v>90</v>
      </c>
      <c r="C40" s="8">
        <v>0</v>
      </c>
      <c r="D40" s="8">
        <f t="shared" ref="D40:D45" si="3">C40*100/B40</f>
        <v>0</v>
      </c>
    </row>
    <row r="41" spans="1:29" s="6" customFormat="1" ht="56.25" customHeight="1">
      <c r="A41" s="7" t="s">
        <v>28</v>
      </c>
      <c r="B41" s="14">
        <v>300</v>
      </c>
      <c r="C41" s="8">
        <v>0</v>
      </c>
      <c r="D41" s="8">
        <f t="shared" si="3"/>
        <v>0</v>
      </c>
    </row>
    <row r="42" spans="1:29" s="6" customFormat="1" ht="66.75" customHeight="1">
      <c r="A42" s="56" t="s">
        <v>48</v>
      </c>
      <c r="B42" s="57">
        <v>934.4</v>
      </c>
      <c r="C42" s="57">
        <v>0</v>
      </c>
      <c r="D42" s="8">
        <f t="shared" si="3"/>
        <v>0</v>
      </c>
    </row>
    <row r="43" spans="1:29" s="6" customFormat="1" ht="60" customHeight="1">
      <c r="A43" s="56" t="s">
        <v>49</v>
      </c>
      <c r="B43" s="14">
        <v>745</v>
      </c>
      <c r="C43" s="8">
        <v>350</v>
      </c>
      <c r="D43" s="8">
        <f t="shared" ref="D43" si="4">C43*100/B43</f>
        <v>46.979865771812079</v>
      </c>
    </row>
    <row r="44" spans="1:29" s="6" customFormat="1" ht="33" customHeight="1">
      <c r="A44" s="9" t="s">
        <v>17</v>
      </c>
      <c r="B44" s="10">
        <v>12168.17</v>
      </c>
      <c r="C44" s="11">
        <v>11913.17</v>
      </c>
      <c r="D44" s="11">
        <f t="shared" si="3"/>
        <v>97.904368528710563</v>
      </c>
    </row>
    <row r="45" spans="1:29" s="6" customFormat="1" ht="51" customHeight="1">
      <c r="A45" s="9" t="s">
        <v>50</v>
      </c>
      <c r="B45" s="10">
        <v>297</v>
      </c>
      <c r="C45" s="11">
        <v>0</v>
      </c>
      <c r="D45" s="11">
        <f t="shared" si="3"/>
        <v>0</v>
      </c>
    </row>
    <row r="46" spans="1:29" s="6" customFormat="1" ht="47.25">
      <c r="A46" s="12" t="s">
        <v>51</v>
      </c>
      <c r="B46" s="10">
        <v>81.8</v>
      </c>
      <c r="C46" s="11">
        <v>0</v>
      </c>
      <c r="D46" s="11">
        <f>C46*100/B46</f>
        <v>0</v>
      </c>
    </row>
    <row r="47" spans="1:29" s="6" customFormat="1" ht="47.25">
      <c r="A47" s="12" t="s">
        <v>52</v>
      </c>
      <c r="B47" s="10">
        <v>2335</v>
      </c>
      <c r="C47" s="11">
        <v>2335</v>
      </c>
      <c r="D47" s="11">
        <f>C47/B47*100</f>
        <v>100</v>
      </c>
    </row>
    <row r="48" spans="1:29" ht="34.5" customHeight="1">
      <c r="A48" s="9" t="s">
        <v>11</v>
      </c>
      <c r="B48" s="11">
        <f>B50</f>
        <v>27801.200000000001</v>
      </c>
      <c r="C48" s="11">
        <f>C50</f>
        <v>14771.12</v>
      </c>
      <c r="D48" s="11">
        <f>C48*100/B48</f>
        <v>53.131231745392284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>
      <c r="A49" s="60" t="s">
        <v>5</v>
      </c>
      <c r="B49" s="61"/>
      <c r="C49" s="61"/>
      <c r="D49" s="6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48.75" customHeight="1">
      <c r="A50" s="7" t="s">
        <v>10</v>
      </c>
      <c r="B50" s="8">
        <v>27801.200000000001</v>
      </c>
      <c r="C50" s="8">
        <v>14771.12</v>
      </c>
      <c r="D50" s="8">
        <f>C50*100/B50</f>
        <v>53.131231745392284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8.75">
      <c r="A51" s="35" t="s">
        <v>12</v>
      </c>
      <c r="B51" s="36">
        <f>B48+B46+B44+B38+B24+B9+B47+B45</f>
        <v>451038.97000000003</v>
      </c>
      <c r="C51" s="36">
        <f>C48+C46+C44+C38+C24+C9+C47+C45</f>
        <v>315799.47000000003</v>
      </c>
      <c r="D51" s="36">
        <f>C51*100/B51</f>
        <v>70.016005490612045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>
      <c r="A52" s="1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>
      <c r="A53" s="15"/>
      <c r="B53" s="6"/>
      <c r="C53" s="3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>
      <c r="A54" s="1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>
      <c r="A55" s="1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>
      <c r="A56" s="1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>
      <c r="A57" s="1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>
      <c r="A58" s="1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>
      <c r="A59" s="1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>
      <c r="A60" s="1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>
      <c r="A61" s="1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>
      <c r="A62" s="1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>
      <c r="A63" s="1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>
      <c r="A64" s="1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>
      <c r="A65" s="1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>
      <c r="A66" s="1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1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>
      <c r="A69" s="1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>
      <c r="A70" s="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>
      <c r="A71" s="1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>
      <c r="A88" s="1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>
      <c r="A89" s="1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>
      <c r="A90" s="1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>
      <c r="A91" s="1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>
      <c r="A97" s="1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>
      <c r="A98" s="1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>
      <c r="A99" s="1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>
      <c r="A100" s="1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>
      <c r="A101" s="1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>
      <c r="A102" s="1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>
      <c r="A103" s="1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>
      <c r="A104" s="1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>
      <c r="A105" s="1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>
      <c r="A106" s="1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>
      <c r="A107" s="1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>
      <c r="A108" s="1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>
      <c r="A109" s="1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>
      <c r="A110" s="1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>
      <c r="A111" s="1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>
      <c r="A112" s="1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>
      <c r="A113" s="1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>
      <c r="A114" s="1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>
      <c r="A115" s="1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>
      <c r="A116" s="1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>
      <c r="A117" s="1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>
      <c r="A118" s="1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>
      <c r="A119" s="1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>
      <c r="A120" s="1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>
      <c r="A121" s="1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>
      <c r="A122" s="1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>
      <c r="A123" s="1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>
      <c r="A124" s="1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>
      <c r="A125" s="1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>
      <c r="A126" s="1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>
      <c r="A127" s="1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>
      <c r="A128" s="1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>
      <c r="A129" s="1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>
      <c r="A130" s="1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>
      <c r="A131" s="1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>
      <c r="A132" s="1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>
      <c r="A133" s="1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>
      <c r="A135" s="1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>
      <c r="A136" s="1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>
      <c r="A137" s="1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>
      <c r="A138" s="1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>
      <c r="A139" s="1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>
      <c r="A140" s="1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>
      <c r="A141" s="1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>
      <c r="A142" s="1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>
      <c r="A143" s="1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>
      <c r="A144" s="1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>
      <c r="A145" s="1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>
      <c r="A146" s="1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>
      <c r="A147" s="1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>
      <c r="A148" s="1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>
      <c r="A149" s="1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>
      <c r="A150" s="1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>
      <c r="A151" s="1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>
      <c r="A152" s="1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>
      <c r="A153" s="1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>
      <c r="A154" s="1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>
      <c r="A155" s="1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>
      <c r="A156" s="1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>
      <c r="A157" s="1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>
      <c r="A158" s="1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>
      <c r="A159" s="1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>
      <c r="A160" s="1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>
      <c r="A161" s="1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>
      <c r="A162" s="1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>
      <c r="A163" s="1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>
      <c r="A164" s="1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>
      <c r="A165" s="1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>
      <c r="A166" s="1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>
      <c r="A167" s="1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>
      <c r="A168" s="1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>
      <c r="A169" s="1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>
      <c r="A170" s="1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>
      <c r="A171" s="1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>
      <c r="A172" s="1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>
      <c r="A173" s="1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</sheetData>
  <mergeCells count="10">
    <mergeCell ref="A1:D1"/>
    <mergeCell ref="A2:D2"/>
    <mergeCell ref="A49:D49"/>
    <mergeCell ref="A27:D27"/>
    <mergeCell ref="A34:D34"/>
    <mergeCell ref="A10:D10"/>
    <mergeCell ref="A19:D19"/>
    <mergeCell ref="A39:D39"/>
    <mergeCell ref="A36:D36"/>
    <mergeCell ref="A25:D25"/>
  </mergeCells>
  <pageMargins left="0.70866141732283472" right="0.51181102362204722" top="0" bottom="0" header="0.23" footer="0.24"/>
  <pageSetup paperSize="9" scale="90" orientation="portrait" r:id="rId1"/>
  <rowBreaks count="2" manualBreakCount="2">
    <brk id="22" max="3" man="1"/>
    <brk id="40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Kopoteva_TA</cp:lastModifiedBy>
  <cp:lastPrinted>2024-10-10T08:17:16Z</cp:lastPrinted>
  <dcterms:created xsi:type="dcterms:W3CDTF">2014-08-18T10:24:26Z</dcterms:created>
  <dcterms:modified xsi:type="dcterms:W3CDTF">2024-10-10T08:19:30Z</dcterms:modified>
</cp:coreProperties>
</file>