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-417-vp-d20\Share2\Наталья\Отчет Исполнения бюджета (квартальный)\отчет на 01.07.2025\"/>
    </mc:Choice>
  </mc:AlternateContent>
  <xr:revisionPtr revIDLastSave="0" documentId="13_ncr:1_{10452AC7-BADA-49D3-9E7D-5CF0C3F10B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а 3 месаца 2025" sheetId="4" r:id="rId1"/>
  </sheets>
  <definedNames>
    <definedName name="_xlnm._FilterDatabase" localSheetId="0" hidden="1">'за 3 месаца 2025'!$C$9:$F$47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4" l="1"/>
  <c r="D27" i="4"/>
  <c r="E6" i="4" l="1"/>
  <c r="D6" i="4"/>
  <c r="E8" i="4"/>
  <c r="D8" i="4"/>
  <c r="F26" i="4"/>
  <c r="F8" i="4" l="1"/>
  <c r="F27" i="4"/>
  <c r="F46" i="4"/>
  <c r="E44" i="4"/>
  <c r="D44" i="4"/>
  <c r="F42" i="4"/>
  <c r="F41" i="4"/>
  <c r="F40" i="4"/>
  <c r="F39" i="4"/>
  <c r="F31" i="4"/>
  <c r="F32" i="4"/>
  <c r="F33" i="4"/>
  <c r="F35" i="4"/>
  <c r="F34" i="4"/>
  <c r="F29" i="4"/>
  <c r="F24" i="4"/>
  <c r="F23" i="4"/>
  <c r="F25" i="4"/>
  <c r="F20" i="4"/>
  <c r="F18" i="4"/>
  <c r="F19" i="4"/>
  <c r="F21" i="4"/>
  <c r="F16" i="4"/>
  <c r="F13" i="4"/>
  <c r="F14" i="4"/>
  <c r="F12" i="4"/>
  <c r="F11" i="4"/>
  <c r="F10" i="4"/>
  <c r="F15" i="4"/>
  <c r="D47" i="4" l="1"/>
  <c r="E47" i="4"/>
  <c r="F6" i="4"/>
  <c r="F44" i="4"/>
  <c r="F47" i="4" l="1"/>
</calcChain>
</file>

<file path=xl/sharedStrings.xml><?xml version="1.0" encoding="utf-8"?>
<sst xmlns="http://schemas.openxmlformats.org/spreadsheetml/2006/main" count="80" uniqueCount="79">
  <si>
    <t>Наименование показателя</t>
  </si>
  <si>
    <t>Бюджетные ассигнования</t>
  </si>
  <si>
    <t>Кассовый расход</t>
  </si>
  <si>
    <t>% исполнения</t>
  </si>
  <si>
    <t>I. Финансирование из областного бюджета - всего</t>
  </si>
  <si>
    <t>в том числе:</t>
  </si>
  <si>
    <t>2</t>
  </si>
  <si>
    <t>3</t>
  </si>
  <si>
    <t>4</t>
  </si>
  <si>
    <t>(тыс. руб.)</t>
  </si>
  <si>
    <t>II. Финансирование из федерального бюджета - всего</t>
  </si>
  <si>
    <t>Всего</t>
  </si>
  <si>
    <t>1. Областная государственная программа
"Развитие информационного пространства и гражданского
общества в Смоленской области" - всего</t>
  </si>
  <si>
    <t>Комплекс процессных мероприятий «Развитие местного самоуправления в Смоленской области»</t>
  </si>
  <si>
    <t>Комплекс процессных мероприятий «Обеспечение деятельности органов исполнительной власти»</t>
  </si>
  <si>
    <t>Министерство Смоленской области по внутренней политике</t>
  </si>
  <si>
    <t>Ведомственный проект "Поддержка инициативных проектов граждан"</t>
  </si>
  <si>
    <t>1.1. Субвенции на осуществление полномочий по первичному воинскому учету органами местного самоуправления поселений, муниципальных и городских округов</t>
  </si>
  <si>
    <t>817.1204.2540198700.244.226</t>
  </si>
  <si>
    <t>817.1204.2540122920.244.346</t>
  </si>
  <si>
    <t>817.1204.2540122930.244.226</t>
  </si>
  <si>
    <t>817.1204.2540122960.244.226</t>
  </si>
  <si>
    <t>817.1204.2540171210.350.296</t>
  </si>
  <si>
    <t>817.0113.2540162440.633.246</t>
  </si>
  <si>
    <t>817.0113.2540261020.633.246</t>
  </si>
  <si>
    <t>817.0113.2540222910.244.226</t>
  </si>
  <si>
    <t>817.0113.2540200150.111.221(111.266,112.212, 112.226,119.213,244.225,244.226,244.310,244.346</t>
  </si>
  <si>
    <t>817.0113.25402222940.113.226(244.221,244.226,244.349)</t>
  </si>
  <si>
    <t>817.0503.1330181360.521.251</t>
  </si>
  <si>
    <t>817.0113.1340171060.360.296</t>
  </si>
  <si>
    <t>817.1402.1340180570.512.251</t>
  </si>
  <si>
    <t>817.0113.1340161710.633.246</t>
  </si>
  <si>
    <t>817.0705.1340121700.244.226</t>
  </si>
  <si>
    <t>817.0113.1340120140.244.225(224.310)</t>
  </si>
  <si>
    <t>817.0113.2540323180.244.226</t>
  </si>
  <si>
    <t>817.0113.2540320050.244.226</t>
  </si>
  <si>
    <t>817.0113.2540323050.244.346</t>
  </si>
  <si>
    <t>817.0113.2540321710.244.226(244.349)</t>
  </si>
  <si>
    <t>817.0113.8900129990.633.246.F0039(24В,F0063,F0112,F0030)</t>
  </si>
  <si>
    <t>817.0113.0740120050.244.226</t>
  </si>
  <si>
    <t>817.0909.0140620100.244.226</t>
  </si>
  <si>
    <t>817.0113.9800255491.121.211(129.213)</t>
  </si>
  <si>
    <t>817.1202.250198703.631.246</t>
  </si>
  <si>
    <t>817.0113.1340300140.121.211(121.266,122.212,122.214,122.226,129.213,244.221,244.226,244.346,244.349,851.291,2901)        817.0705.1340300140.244.226</t>
  </si>
  <si>
    <t xml:space="preserve">2.4. Субсидия некоммерческой организации Ассоциация «Совет муниципальных образований Смоленской области» на финансовое обеспечение затрат, связанных с развитием профессиональных компетенций руководителей органов местного самоуправления и муниципальных служащих Смоленской области 
</t>
  </si>
  <si>
    <t>817.0113.1340223030.244.226</t>
  </si>
  <si>
    <t>рез</t>
  </si>
  <si>
    <t>2. Областная государственная программа "Местное самоуправление в Ссмоленской области" - всего</t>
  </si>
  <si>
    <t>Комплекс процессных мероприятий "Обеспечение информационной открытости органов государственной власти"</t>
  </si>
  <si>
    <t>Комплекс процессных мероприятий "Создание условий для развития гражданского общества"</t>
  </si>
  <si>
    <t>1.1. Издание информационного бюллетеня</t>
  </si>
  <si>
    <t>1.2.  Проведение социологических исследований</t>
  </si>
  <si>
    <t>1.3. Проведение семинаров по повышению квалификации сотрудников редакций областных средств массовой информации</t>
  </si>
  <si>
    <t>1.4. Субсидии автономной некоммерческой организации "Центр информирования граждан по вопросам социально-экономического развития Смоленской области" на финансовое обеспечение затрат, связанных с осуществлением деятельности по оказанию консультационных и информационных услуг</t>
  </si>
  <si>
    <t>1.5. Выплата лауреатам литературной премии имени М.В. Исаковского</t>
  </si>
  <si>
    <t>1.6.Информационное сопровождение деятельности органов государственной власти Смоленской области</t>
  </si>
  <si>
    <t>1.7. Субсидии автономным некоммерческим организациям на возмещение затрат, связанных с изданием периодических печатных изданий</t>
  </si>
  <si>
    <t xml:space="preserve">1.8. Обеспечение деятельности областных государственных учреждений
</t>
  </si>
  <si>
    <t>1.9. Организация и проведение мероприятий для социально ориентированных некоммерческих организаций</t>
  </si>
  <si>
    <t>1.10. Обеспечение деятельности Общественной палаты Смоленской области</t>
  </si>
  <si>
    <t>1.11. Субсидии социально ориентированным некоммерческим организациям на финансовое обеспечение затрат на реализацию социальных программ, направленных на развитие гражданского общества</t>
  </si>
  <si>
    <t>Комплекс процессных мероприятий "Укрепление единства российской нации и этнокультурное развитие народов России"</t>
  </si>
  <si>
    <t>1.12. Проведение областных смотров-конкурсов, фестивалей, семинаров, а также других аналогичных мероприятий</t>
  </si>
  <si>
    <t>1.13. Мероприятия, направленные на содействие развитию казачьего движения</t>
  </si>
  <si>
    <t>1.14. Разработка и издание брошюр для иностранных граждан</t>
  </si>
  <si>
    <t>1.15. Проведение социологических исследований в сфере межнациональных отношений</t>
  </si>
  <si>
    <t>2.1. Субсидии муниципальным образованиям Смоленской области на поддержку инициативных проектов</t>
  </si>
  <si>
    <t>2.2. Обеспечение реализации государственных функций</t>
  </si>
  <si>
    <t>2.3. Организация дополнительного профессионального образования работников органов местного самоуправления</t>
  </si>
  <si>
    <t>2.5. Выплата победителям и призерам областных ежегодных конкурсов</t>
  </si>
  <si>
    <t>Комплекс процессных мероприятий "Описание местоположения границ муниципальных образований"</t>
  </si>
  <si>
    <t>2.6. Иная дотация победителям регионального этапа Всероссийского конкурса «Лучшая муниципальная практика»</t>
  </si>
  <si>
    <t>2.7. Выполнение комплекса работ по подготовке землеустроительной документации по описанию местоположения границ муниципальных образований Смоленской области</t>
  </si>
  <si>
    <t>2.8. Обеспечение деятельности государственных органов</t>
  </si>
  <si>
    <t>3. Расходы за счет средств резервного фонда Администрации Смоленской области</t>
  </si>
  <si>
    <t xml:space="preserve"> 4. Расходы на проведение областных смотров-конкурсов, фестивалей, семинаров, а также другие аналогичные мероприятия</t>
  </si>
  <si>
    <t>5. Проведение социологических исследований в рамках мониторинга наркоситуации в Смоленской области</t>
  </si>
  <si>
    <t>6. Поощрение за достижение показателей деятельности органов исполнительной власти</t>
  </si>
  <si>
    <t>Исполнение бюджета за  6 месяцев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</si>
</sst>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" fontId="9" fillId="0" borderId="11">
      <alignment horizontal="center" vertical="top" wrapText="1"/>
    </xf>
  </cellStyleXfs>
  <cellXfs count="68">
    <xf numFmtId="0" fontId="0" fillId="0" borderId="0" xfId="0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/>
    <xf numFmtId="0" fontId="1" fillId="2" borderId="4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4" fontId="2" fillId="2" borderId="7" xfId="0" applyNumberFormat="1" applyFont="1" applyFill="1" applyBorder="1"/>
    <xf numFmtId="4" fontId="1" fillId="2" borderId="3" xfId="0" applyNumberFormat="1" applyFont="1" applyFill="1" applyBorder="1"/>
    <xf numFmtId="4" fontId="1" fillId="2" borderId="1" xfId="1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horizontal="left" wrapText="1"/>
    </xf>
    <xf numFmtId="4" fontId="7" fillId="2" borderId="5" xfId="0" applyNumberFormat="1" applyFont="1" applyFill="1" applyBorder="1"/>
    <xf numFmtId="4" fontId="7" fillId="2" borderId="6" xfId="0" applyNumberFormat="1" applyFont="1" applyFill="1" applyBorder="1"/>
    <xf numFmtId="4" fontId="8" fillId="2" borderId="7" xfId="0" applyNumberFormat="1" applyFont="1" applyFill="1" applyBorder="1"/>
    <xf numFmtId="4" fontId="8" fillId="2" borderId="1" xfId="0" applyNumberFormat="1" applyFont="1" applyFill="1" applyBorder="1"/>
    <xf numFmtId="4" fontId="1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horizontal="left" vertical="top" wrapText="1"/>
    </xf>
    <xf numFmtId="4" fontId="0" fillId="0" borderId="0" xfId="0" applyNumberFormat="1"/>
    <xf numFmtId="2" fontId="1" fillId="0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0" fillId="0" borderId="0" xfId="0" applyNumberFormat="1"/>
    <xf numFmtId="0" fontId="2" fillId="2" borderId="4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/>
  </cellXfs>
  <cellStyles count="3">
    <cellStyle name="xl33" xfId="2" xr:uid="{E51CAF09-C534-424F-B396-9C4FC6F60113}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2C30-E0DF-43D8-A01F-6E5275B6D3D5}">
  <sheetPr>
    <pageSetUpPr fitToPage="1"/>
  </sheetPr>
  <dimension ref="A1:H47"/>
  <sheetViews>
    <sheetView tabSelected="1" topLeftCell="C38" zoomScale="90" zoomScaleNormal="90" workbookViewId="0">
      <selection activeCell="F50" sqref="F50"/>
    </sheetView>
  </sheetViews>
  <sheetFormatPr defaultRowHeight="15" x14ac:dyDescent="0.25"/>
  <cols>
    <col min="1" max="1" width="44" hidden="1" customWidth="1"/>
    <col min="2" max="2" width="5.28515625" hidden="1" customWidth="1"/>
    <col min="3" max="3" width="35.7109375" customWidth="1"/>
    <col min="4" max="4" width="18.28515625" customWidth="1"/>
    <col min="5" max="5" width="17" customWidth="1"/>
    <col min="6" max="6" width="14.140625" customWidth="1"/>
    <col min="7" max="7" width="21.5703125" customWidth="1"/>
    <col min="8" max="8" width="13.140625" customWidth="1"/>
  </cols>
  <sheetData>
    <row r="1" spans="1:8" ht="18.75" x14ac:dyDescent="0.3">
      <c r="C1" s="54" t="s">
        <v>78</v>
      </c>
      <c r="D1" s="54"/>
      <c r="E1" s="54"/>
      <c r="F1" s="54"/>
    </row>
    <row r="2" spans="1:8" ht="18.75" x14ac:dyDescent="0.3">
      <c r="C2" s="55" t="s">
        <v>15</v>
      </c>
      <c r="D2" s="55"/>
      <c r="E2" s="55"/>
      <c r="F2" s="55"/>
    </row>
    <row r="3" spans="1:8" ht="15.75" x14ac:dyDescent="0.25">
      <c r="C3" s="30"/>
      <c r="D3" s="31"/>
      <c r="E3" s="31"/>
      <c r="F3" s="32" t="s">
        <v>9</v>
      </c>
    </row>
    <row r="4" spans="1:8" ht="31.5" x14ac:dyDescent="0.25">
      <c r="C4" s="5" t="s">
        <v>0</v>
      </c>
      <c r="D4" s="6" t="s">
        <v>1</v>
      </c>
      <c r="E4" s="6" t="s">
        <v>2</v>
      </c>
      <c r="F4" s="6" t="s">
        <v>3</v>
      </c>
    </row>
    <row r="5" spans="1:8" x14ac:dyDescent="0.25">
      <c r="C5" s="7">
        <v>1</v>
      </c>
      <c r="D5" s="8" t="s">
        <v>6</v>
      </c>
      <c r="E5" s="8" t="s">
        <v>7</v>
      </c>
      <c r="F5" s="8" t="s">
        <v>8</v>
      </c>
    </row>
    <row r="6" spans="1:8" ht="31.5" x14ac:dyDescent="0.25">
      <c r="C6" s="9" t="s">
        <v>4</v>
      </c>
      <c r="D6" s="10">
        <f>D8+D27+D40+D41+D42+D43</f>
        <v>427201.06999999995</v>
      </c>
      <c r="E6" s="10">
        <f>E8+E27+E40+E41+E42+E43</f>
        <v>219023.71000000002</v>
      </c>
      <c r="F6" s="13">
        <f>E6*100/D6</f>
        <v>51.269466623761048</v>
      </c>
    </row>
    <row r="7" spans="1:8" ht="15.75" x14ac:dyDescent="0.25">
      <c r="C7" s="11" t="s">
        <v>5</v>
      </c>
      <c r="D7" s="22"/>
      <c r="E7" s="22"/>
      <c r="F7" s="23"/>
    </row>
    <row r="8" spans="1:8" ht="94.5" x14ac:dyDescent="0.25">
      <c r="C8" s="12" t="s">
        <v>12</v>
      </c>
      <c r="D8" s="24">
        <f>SUM(D10:D16,D18:D21,D23:D26)</f>
        <v>282790.78999999998</v>
      </c>
      <c r="E8" s="24">
        <f>SUM(E10:E16,E18:E21,E23:E26)</f>
        <v>163791.26</v>
      </c>
      <c r="F8" s="24">
        <f>E8*100/D8</f>
        <v>57.919587833818781</v>
      </c>
    </row>
    <row r="9" spans="1:8" ht="36" customHeight="1" x14ac:dyDescent="0.25">
      <c r="C9" s="56" t="s">
        <v>48</v>
      </c>
      <c r="D9" s="57"/>
      <c r="E9" s="57"/>
      <c r="F9" s="58"/>
    </row>
    <row r="10" spans="1:8" ht="32.25" customHeight="1" x14ac:dyDescent="0.25">
      <c r="A10" t="s">
        <v>19</v>
      </c>
      <c r="B10">
        <v>2</v>
      </c>
      <c r="C10" s="1" t="s">
        <v>50</v>
      </c>
      <c r="D10" s="2">
        <v>404</v>
      </c>
      <c r="E10" s="2">
        <v>307.02</v>
      </c>
      <c r="F10" s="14">
        <f>E10*100/D10</f>
        <v>75.995049504950501</v>
      </c>
      <c r="H10" s="40"/>
    </row>
    <row r="11" spans="1:8" ht="33" customHeight="1" x14ac:dyDescent="0.25">
      <c r="A11" t="s">
        <v>20</v>
      </c>
      <c r="B11">
        <v>3</v>
      </c>
      <c r="C11" s="20" t="s">
        <v>51</v>
      </c>
      <c r="D11" s="2">
        <v>532</v>
      </c>
      <c r="E11" s="2">
        <v>0</v>
      </c>
      <c r="F11" s="19">
        <f t="shared" ref="F11" si="0">E11*100/D11</f>
        <v>0</v>
      </c>
    </row>
    <row r="12" spans="1:8" ht="63" x14ac:dyDescent="0.25">
      <c r="A12" t="s">
        <v>21</v>
      </c>
      <c r="B12">
        <v>4</v>
      </c>
      <c r="C12" s="17" t="s">
        <v>52</v>
      </c>
      <c r="D12" s="14">
        <v>59</v>
      </c>
      <c r="E12" s="14">
        <v>0</v>
      </c>
      <c r="F12" s="14">
        <f>E12*100/D12</f>
        <v>0</v>
      </c>
    </row>
    <row r="13" spans="1:8" ht="173.25" x14ac:dyDescent="0.25">
      <c r="A13" t="s">
        <v>23</v>
      </c>
      <c r="B13">
        <v>7</v>
      </c>
      <c r="C13" s="1" t="s">
        <v>53</v>
      </c>
      <c r="D13" s="26">
        <v>106381.95</v>
      </c>
      <c r="E13" s="26">
        <v>87413.99</v>
      </c>
      <c r="F13" s="26">
        <f>E13*100/D13</f>
        <v>82.169945183369919</v>
      </c>
    </row>
    <row r="14" spans="1:8" ht="47.25" x14ac:dyDescent="0.25">
      <c r="A14" t="s">
        <v>22</v>
      </c>
      <c r="B14">
        <v>5</v>
      </c>
      <c r="C14" s="1" t="s">
        <v>54</v>
      </c>
      <c r="D14" s="2">
        <v>25</v>
      </c>
      <c r="E14" s="2">
        <v>0</v>
      </c>
      <c r="F14" s="14">
        <f>E14*100/D14</f>
        <v>0</v>
      </c>
    </row>
    <row r="15" spans="1:8" ht="63" x14ac:dyDescent="0.25">
      <c r="A15" t="s">
        <v>18</v>
      </c>
      <c r="B15">
        <v>1</v>
      </c>
      <c r="C15" s="21" t="s">
        <v>55</v>
      </c>
      <c r="D15" s="14">
        <v>71126.100000000006</v>
      </c>
      <c r="E15" s="14">
        <v>37711.11</v>
      </c>
      <c r="F15" s="14">
        <f>E15/D15*100</f>
        <v>53.020072800280062</v>
      </c>
      <c r="H15" s="40"/>
    </row>
    <row r="16" spans="1:8" ht="78.75" x14ac:dyDescent="0.25">
      <c r="A16" t="s">
        <v>42</v>
      </c>
      <c r="B16">
        <v>8</v>
      </c>
      <c r="C16" s="1" t="s">
        <v>56</v>
      </c>
      <c r="D16" s="26">
        <v>71166.899999999994</v>
      </c>
      <c r="E16" s="26">
        <v>35039.21</v>
      </c>
      <c r="F16" s="26">
        <f>E16*100/D16</f>
        <v>49.235262460497793</v>
      </c>
    </row>
    <row r="17" spans="1:7" ht="33" customHeight="1" x14ac:dyDescent="0.25">
      <c r="C17" s="59" t="s">
        <v>49</v>
      </c>
      <c r="D17" s="60"/>
      <c r="E17" s="60"/>
      <c r="F17" s="61"/>
    </row>
    <row r="18" spans="1:7" ht="48.75" customHeight="1" x14ac:dyDescent="0.25">
      <c r="A18" s="42" t="s">
        <v>26</v>
      </c>
      <c r="B18" s="42">
        <v>11</v>
      </c>
      <c r="C18" s="50" t="s">
        <v>57</v>
      </c>
      <c r="D18" s="2">
        <v>4447.3999999999996</v>
      </c>
      <c r="E18" s="2">
        <v>1962.27</v>
      </c>
      <c r="F18" s="2">
        <f>E18*100/D18</f>
        <v>44.12173404685884</v>
      </c>
      <c r="G18" s="47"/>
    </row>
    <row r="19" spans="1:7" ht="63" x14ac:dyDescent="0.25">
      <c r="A19" t="s">
        <v>25</v>
      </c>
      <c r="B19">
        <v>10</v>
      </c>
      <c r="C19" s="1" t="s">
        <v>58</v>
      </c>
      <c r="D19" s="2">
        <v>257</v>
      </c>
      <c r="E19" s="2">
        <v>54</v>
      </c>
      <c r="F19" s="2">
        <f>E19/D19*100</f>
        <v>21.011673151750973</v>
      </c>
    </row>
    <row r="20" spans="1:7" ht="47.25" x14ac:dyDescent="0.25">
      <c r="A20" s="42" t="s">
        <v>27</v>
      </c>
      <c r="B20" s="42">
        <v>12</v>
      </c>
      <c r="C20" s="1" t="s">
        <v>59</v>
      </c>
      <c r="D20" s="2">
        <v>1414.7</v>
      </c>
      <c r="E20" s="2">
        <v>433.66</v>
      </c>
      <c r="F20" s="2">
        <f>E20*100/D20</f>
        <v>30.653848872552484</v>
      </c>
      <c r="G20" s="47"/>
    </row>
    <row r="21" spans="1:7" ht="110.25" x14ac:dyDescent="0.25">
      <c r="A21" t="s">
        <v>24</v>
      </c>
      <c r="B21">
        <v>9</v>
      </c>
      <c r="C21" s="11" t="s">
        <v>60</v>
      </c>
      <c r="D21" s="2">
        <v>24000</v>
      </c>
      <c r="E21" s="2">
        <v>0</v>
      </c>
      <c r="F21" s="2">
        <f>E21*100/D21</f>
        <v>0</v>
      </c>
    </row>
    <row r="22" spans="1:7" ht="35.25" customHeight="1" x14ac:dyDescent="0.25">
      <c r="B22" s="45"/>
      <c r="C22" s="62" t="s">
        <v>61</v>
      </c>
      <c r="D22" s="63"/>
      <c r="E22" s="63"/>
      <c r="F22" s="64"/>
    </row>
    <row r="23" spans="1:7" ht="63" x14ac:dyDescent="0.25">
      <c r="A23" t="s">
        <v>35</v>
      </c>
      <c r="B23" s="44">
        <v>33</v>
      </c>
      <c r="C23" s="38" t="s">
        <v>62</v>
      </c>
      <c r="D23" s="65">
        <v>1841.74</v>
      </c>
      <c r="E23" s="65">
        <v>400</v>
      </c>
      <c r="F23" s="36">
        <f>E23*100/D23</f>
        <v>21.718592200853539</v>
      </c>
    </row>
    <row r="24" spans="1:7" ht="47.25" x14ac:dyDescent="0.25">
      <c r="A24" t="s">
        <v>37</v>
      </c>
      <c r="B24" s="44">
        <v>34</v>
      </c>
      <c r="C24" s="38" t="s">
        <v>63</v>
      </c>
      <c r="D24" s="66">
        <v>745</v>
      </c>
      <c r="E24" s="67">
        <v>170</v>
      </c>
      <c r="F24" s="36">
        <f t="shared" ref="F24" si="1">E24*100/D24</f>
        <v>22.818791946308725</v>
      </c>
    </row>
    <row r="25" spans="1:7" ht="31.5" x14ac:dyDescent="0.25">
      <c r="A25" t="s">
        <v>36</v>
      </c>
      <c r="B25" s="44">
        <v>32</v>
      </c>
      <c r="C25" s="37" t="s">
        <v>64</v>
      </c>
      <c r="D25" s="66">
        <v>300</v>
      </c>
      <c r="E25" s="67">
        <v>300</v>
      </c>
      <c r="F25" s="36">
        <f>E25*100/D25</f>
        <v>100</v>
      </c>
    </row>
    <row r="26" spans="1:7" ht="50.25" customHeight="1" x14ac:dyDescent="0.25">
      <c r="A26" t="s">
        <v>34</v>
      </c>
      <c r="B26" s="45">
        <v>31</v>
      </c>
      <c r="C26" s="34" t="s">
        <v>65</v>
      </c>
      <c r="D26" s="66">
        <v>90</v>
      </c>
      <c r="E26" s="67">
        <v>0</v>
      </c>
      <c r="F26" s="36">
        <f>E26*100/D26</f>
        <v>0</v>
      </c>
    </row>
    <row r="27" spans="1:7" ht="62.25" customHeight="1" x14ac:dyDescent="0.25">
      <c r="A27" s="42"/>
      <c r="B27" s="42"/>
      <c r="C27" s="46" t="s">
        <v>47</v>
      </c>
      <c r="D27" s="3">
        <f>D29+D34+D35+D33+D32+D31+D39+D37</f>
        <v>133319.38</v>
      </c>
      <c r="E27" s="3">
        <f>E29+E34+E35+E33+E32+E31+E39+E37</f>
        <v>45170.35</v>
      </c>
      <c r="F27" s="4">
        <f t="shared" ref="F27" si="2">E27*100/D27</f>
        <v>33.881308178900923</v>
      </c>
      <c r="G27" s="43"/>
    </row>
    <row r="28" spans="1:7" ht="21" customHeight="1" x14ac:dyDescent="0.25">
      <c r="A28" s="42"/>
      <c r="B28" s="42"/>
      <c r="C28" s="56" t="s">
        <v>16</v>
      </c>
      <c r="D28" s="57"/>
      <c r="E28" s="57"/>
      <c r="F28" s="58"/>
      <c r="G28" s="43"/>
    </row>
    <row r="29" spans="1:7" ht="63" x14ac:dyDescent="0.25">
      <c r="A29" s="42" t="s">
        <v>28</v>
      </c>
      <c r="B29" s="44">
        <v>13</v>
      </c>
      <c r="C29" s="1" t="s">
        <v>66</v>
      </c>
      <c r="D29" s="25">
        <v>20000</v>
      </c>
      <c r="E29" s="25">
        <v>0</v>
      </c>
      <c r="F29" s="25">
        <f>E29*100/D29</f>
        <v>0</v>
      </c>
      <c r="G29" s="43"/>
    </row>
    <row r="30" spans="1:7" ht="30.75" customHeight="1" x14ac:dyDescent="0.25">
      <c r="A30" s="42"/>
      <c r="B30" s="44"/>
      <c r="C30" s="56" t="s">
        <v>13</v>
      </c>
      <c r="D30" s="57"/>
      <c r="E30" s="57"/>
      <c r="F30" s="58"/>
      <c r="G30" s="43"/>
    </row>
    <row r="31" spans="1:7" ht="31.5" x14ac:dyDescent="0.25">
      <c r="A31" s="42" t="s">
        <v>33</v>
      </c>
      <c r="B31" s="44">
        <v>18</v>
      </c>
      <c r="C31" s="1" t="s">
        <v>67</v>
      </c>
      <c r="D31" s="2">
        <v>171.64</v>
      </c>
      <c r="E31" s="15">
        <v>14.15</v>
      </c>
      <c r="F31" s="2">
        <f>E31*100/D31</f>
        <v>8.243999067816361</v>
      </c>
      <c r="G31" s="43"/>
    </row>
    <row r="32" spans="1:7" ht="65.25" customHeight="1" x14ac:dyDescent="0.25">
      <c r="A32" s="42" t="s">
        <v>32</v>
      </c>
      <c r="B32" s="44">
        <v>17</v>
      </c>
      <c r="C32" s="1" t="s">
        <v>68</v>
      </c>
      <c r="D32" s="2">
        <v>198</v>
      </c>
      <c r="E32" s="2">
        <v>0</v>
      </c>
      <c r="F32" s="2">
        <f t="shared" ref="F32" si="3">E32*100/D32</f>
        <v>0</v>
      </c>
      <c r="G32" s="43"/>
    </row>
    <row r="33" spans="1:7" ht="177" customHeight="1" x14ac:dyDescent="0.25">
      <c r="A33" s="42" t="s">
        <v>31</v>
      </c>
      <c r="B33" s="44">
        <v>16</v>
      </c>
      <c r="C33" s="17" t="s">
        <v>44</v>
      </c>
      <c r="D33" s="14">
        <v>9300</v>
      </c>
      <c r="E33" s="14">
        <v>6500</v>
      </c>
      <c r="F33" s="14">
        <f>E33*100/D33</f>
        <v>69.892473118279568</v>
      </c>
      <c r="G33" s="43"/>
    </row>
    <row r="34" spans="1:7" ht="47.25" x14ac:dyDescent="0.25">
      <c r="A34" s="42" t="s">
        <v>29</v>
      </c>
      <c r="B34" s="44">
        <v>14</v>
      </c>
      <c r="C34" s="18" t="s">
        <v>69</v>
      </c>
      <c r="D34" s="14">
        <v>1220</v>
      </c>
      <c r="E34" s="14">
        <v>1220</v>
      </c>
      <c r="F34" s="14">
        <f>E34*100/D34</f>
        <v>100</v>
      </c>
      <c r="G34" s="43"/>
    </row>
    <row r="35" spans="1:7" ht="81" customHeight="1" x14ac:dyDescent="0.25">
      <c r="A35" s="42" t="s">
        <v>30</v>
      </c>
      <c r="B35" s="44">
        <v>15</v>
      </c>
      <c r="C35" s="17" t="s">
        <v>71</v>
      </c>
      <c r="D35" s="14">
        <v>300</v>
      </c>
      <c r="E35" s="14">
        <v>0</v>
      </c>
      <c r="F35" s="14">
        <f>E35*100/D35</f>
        <v>0</v>
      </c>
      <c r="G35" s="43"/>
    </row>
    <row r="36" spans="1:7" ht="30.75" customHeight="1" x14ac:dyDescent="0.25">
      <c r="A36" s="42"/>
      <c r="B36" s="44"/>
      <c r="C36" s="56" t="s">
        <v>70</v>
      </c>
      <c r="D36" s="57"/>
      <c r="E36" s="57"/>
      <c r="F36" s="58"/>
      <c r="G36" s="43"/>
    </row>
    <row r="37" spans="1:7" ht="97.5" customHeight="1" x14ac:dyDescent="0.25">
      <c r="A37" s="42" t="s">
        <v>45</v>
      </c>
      <c r="B37" s="44">
        <v>20</v>
      </c>
      <c r="C37" s="39" t="s">
        <v>72</v>
      </c>
      <c r="D37" s="35">
        <v>10423.26</v>
      </c>
      <c r="E37" s="35">
        <v>0</v>
      </c>
      <c r="F37" s="41">
        <v>0</v>
      </c>
      <c r="G37" s="43"/>
    </row>
    <row r="38" spans="1:7" ht="30.75" customHeight="1" x14ac:dyDescent="0.25">
      <c r="A38" s="42"/>
      <c r="B38" s="44"/>
      <c r="C38" s="56" t="s">
        <v>14</v>
      </c>
      <c r="D38" s="57"/>
      <c r="E38" s="57"/>
      <c r="F38" s="58"/>
      <c r="G38" s="43"/>
    </row>
    <row r="39" spans="1:7" ht="60" x14ac:dyDescent="0.25">
      <c r="A39" s="42" t="s">
        <v>43</v>
      </c>
      <c r="B39" s="44">
        <v>19</v>
      </c>
      <c r="C39" s="33" t="s">
        <v>73</v>
      </c>
      <c r="D39" s="48">
        <v>91706.48</v>
      </c>
      <c r="E39" s="48">
        <v>37436.199999999997</v>
      </c>
      <c r="F39" s="49">
        <f>E39*100/D39</f>
        <v>40.821760905009107</v>
      </c>
      <c r="G39" s="43"/>
    </row>
    <row r="40" spans="1:7" ht="63" x14ac:dyDescent="0.25">
      <c r="A40" s="42" t="s">
        <v>38</v>
      </c>
      <c r="B40" s="44" t="s">
        <v>46</v>
      </c>
      <c r="C40" s="27" t="s">
        <v>74</v>
      </c>
      <c r="D40" s="3">
        <v>10712.1</v>
      </c>
      <c r="E40" s="4">
        <v>10062.1</v>
      </c>
      <c r="F40" s="4">
        <f>E40*100/D40</f>
        <v>93.932095480811412</v>
      </c>
    </row>
    <row r="41" spans="1:7" ht="78.75" x14ac:dyDescent="0.25">
      <c r="A41" t="s">
        <v>39</v>
      </c>
      <c r="B41" s="44">
        <v>35</v>
      </c>
      <c r="C41" s="27" t="s">
        <v>75</v>
      </c>
      <c r="D41" s="3">
        <v>297</v>
      </c>
      <c r="E41" s="4">
        <v>0</v>
      </c>
      <c r="F41" s="4">
        <f t="shared" ref="F41" si="4">E41*100/D41</f>
        <v>0</v>
      </c>
    </row>
    <row r="42" spans="1:7" ht="63" x14ac:dyDescent="0.25">
      <c r="A42" t="s">
        <v>40</v>
      </c>
      <c r="B42" s="44">
        <v>36</v>
      </c>
      <c r="C42" s="28" t="s">
        <v>76</v>
      </c>
      <c r="D42" s="3">
        <v>81.8</v>
      </c>
      <c r="E42" s="4">
        <v>0</v>
      </c>
      <c r="F42" s="4">
        <f>E42*100/D42</f>
        <v>0</v>
      </c>
    </row>
    <row r="43" spans="1:7" ht="47.25" x14ac:dyDescent="0.25">
      <c r="A43" t="s">
        <v>41</v>
      </c>
      <c r="B43" s="45"/>
      <c r="C43" s="28" t="s">
        <v>77</v>
      </c>
      <c r="D43" s="3">
        <v>0</v>
      </c>
      <c r="E43" s="4">
        <v>0</v>
      </c>
      <c r="F43" s="4">
        <v>0</v>
      </c>
    </row>
    <row r="44" spans="1:7" ht="31.5" x14ac:dyDescent="0.25">
      <c r="B44" s="45"/>
      <c r="C44" s="27" t="s">
        <v>10</v>
      </c>
      <c r="D44" s="4">
        <f>D46</f>
        <v>20377.2</v>
      </c>
      <c r="E44" s="4">
        <f>E46</f>
        <v>7311.19</v>
      </c>
      <c r="F44" s="4">
        <f>E44*100/D44</f>
        <v>35.879267023928705</v>
      </c>
    </row>
    <row r="45" spans="1:7" ht="15.75" x14ac:dyDescent="0.25">
      <c r="B45" s="45"/>
      <c r="C45" s="51" t="s">
        <v>5</v>
      </c>
      <c r="D45" s="52"/>
      <c r="E45" s="52"/>
      <c r="F45" s="53"/>
    </row>
    <row r="46" spans="1:7" ht="94.5" x14ac:dyDescent="0.25">
      <c r="B46" s="45"/>
      <c r="C46" s="1" t="s">
        <v>17</v>
      </c>
      <c r="D46" s="2">
        <v>20377.2</v>
      </c>
      <c r="E46" s="2">
        <v>7311.19</v>
      </c>
      <c r="F46" s="2">
        <f>E46*100/D46</f>
        <v>35.879267023928705</v>
      </c>
    </row>
    <row r="47" spans="1:7" ht="18.75" x14ac:dyDescent="0.3">
      <c r="B47" s="45"/>
      <c r="C47" s="29" t="s">
        <v>11</v>
      </c>
      <c r="D47" s="16">
        <f>D6+D44</f>
        <v>447578.26999999996</v>
      </c>
      <c r="E47" s="16">
        <f>E6+E44</f>
        <v>226334.90000000002</v>
      </c>
      <c r="F47" s="16">
        <f>E47*100/D47</f>
        <v>50.568786549892167</v>
      </c>
    </row>
  </sheetData>
  <mergeCells count="10">
    <mergeCell ref="C45:F45"/>
    <mergeCell ref="C1:F1"/>
    <mergeCell ref="C2:F2"/>
    <mergeCell ref="C9:F9"/>
    <mergeCell ref="C17:F17"/>
    <mergeCell ref="C22:F22"/>
    <mergeCell ref="C28:F28"/>
    <mergeCell ref="C30:F30"/>
    <mergeCell ref="C38:F38"/>
    <mergeCell ref="C36:F36"/>
  </mergeCells>
  <pageMargins left="0.23622047244094491" right="0.23622047244094491" top="0.74803149606299213" bottom="0.35433070866141736" header="0.31496062992125984" footer="0.31496062992125984"/>
  <pageSetup paperSize="9" scale="9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3 месаца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Осипенкова Елена Александровна</cp:lastModifiedBy>
  <cp:lastPrinted>2025-07-11T07:13:25Z</cp:lastPrinted>
  <dcterms:created xsi:type="dcterms:W3CDTF">2014-08-18T10:24:26Z</dcterms:created>
  <dcterms:modified xsi:type="dcterms:W3CDTF">2025-07-16T09:13:25Z</dcterms:modified>
</cp:coreProperties>
</file>