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35-vp-d51\ОБМЕН\Копылова\Отчет на САЙТ\2023\"/>
    </mc:Choice>
  </mc:AlternateContent>
  <xr:revisionPtr revIDLastSave="0" documentId="8_{31230D60-099C-4083-A877-04262CAD0A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1" l="1"/>
  <c r="B63" i="1"/>
  <c r="B33" i="1"/>
  <c r="C9" i="1"/>
  <c r="B9" i="1"/>
  <c r="D54" i="1" l="1"/>
  <c r="D53" i="1"/>
  <c r="D51" i="1"/>
  <c r="D50" i="1"/>
  <c r="D48" i="1"/>
  <c r="D47" i="1"/>
  <c r="D45" i="1"/>
  <c r="D44" i="1"/>
  <c r="D42" i="1"/>
  <c r="D41" i="1"/>
  <c r="D38" i="1"/>
  <c r="D39" i="1"/>
  <c r="C23" i="1"/>
  <c r="B23" i="1"/>
  <c r="D29" i="1"/>
  <c r="C60" i="1" l="1"/>
  <c r="D32" i="1" l="1"/>
  <c r="C33" i="1" l="1"/>
  <c r="C7" i="1" l="1"/>
  <c r="D23" i="1"/>
  <c r="D9" i="1" l="1"/>
  <c r="B7" i="1" l="1"/>
  <c r="D33" i="1"/>
  <c r="D62" i="1"/>
  <c r="D59" i="1"/>
  <c r="D58" i="1"/>
  <c r="D36" i="1"/>
  <c r="D35" i="1"/>
  <c r="D30" i="1"/>
  <c r="D28" i="1"/>
  <c r="D27" i="1"/>
  <c r="D26" i="1"/>
  <c r="D25" i="1"/>
  <c r="D22" i="1"/>
  <c r="D7" i="1" l="1"/>
  <c r="D60" i="1"/>
  <c r="D63" i="1" l="1"/>
  <c r="D21" i="1" l="1"/>
  <c r="D16" i="1" l="1"/>
  <c r="D20" i="1" l="1"/>
  <c r="D15" i="1"/>
  <c r="D13" i="1"/>
  <c r="D14" i="1"/>
  <c r="D12" i="1"/>
  <c r="D11" i="1"/>
</calcChain>
</file>

<file path=xl/sharedStrings.xml><?xml version="1.0" encoding="utf-8"?>
<sst xmlns="http://schemas.openxmlformats.org/spreadsheetml/2006/main" count="67" uniqueCount="56">
  <si>
    <t>Департамент Смоленской области по внутренней политике</t>
  </si>
  <si>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</si>
  <si>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</si>
  <si>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</si>
  <si>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</si>
  <si>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</si>
  <si>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</si>
  <si>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</si>
  <si>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</si>
  <si>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</si>
  <si>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</si>
  <si>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</si>
  <si>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</si>
  <si>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</si>
  <si>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</si>
  <si>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</si>
  <si>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</si>
  <si>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</si>
  <si>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</si>
  <si>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6. Проведение социологических исследований в рамках мониторинга наркоситуации в Смоленской области</t>
  </si>
  <si>
    <t>Комплекс процессных мероприятий «Развитие местного самоуправления в Смоленской области»</t>
  </si>
  <si>
    <t>2.1.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</si>
  <si>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2.2.Иная дотация победителям регионального этапа Всероссийского конкурса «Лучшая муниципальная практика»</t>
  </si>
  <si>
    <t xml:space="preserve">2.3. Субсидии для софинансирования расходов бюджетов муниципальных образований Смоленской области на премирование лучших проектов территориального общественного самоуправления, разработанных совместно с органами местного самоуправления муниципальных образований Смоленской области, в сфере благоустройства территории
</t>
  </si>
  <si>
    <t>2.4.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</si>
  <si>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</si>
  <si>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</si>
  <si>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</si>
  <si>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</si>
  <si>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</si>
  <si>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</si>
  <si>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1.6. Субсидии юридическим лицам (за исключением государственных (муниципальных) учреждений) - редакциям областных средств массовой информации в целях возмещения затрат, связанных с изданием областных периодических печатных изданий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</si>
  <si>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</si>
  <si>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>1.8. Проведение мероприятий, направленных на поддержку социально ориентированных некоммерческих организаций Смоленской области, в том числе обучающих семинаров, конференций, круглых столов</t>
  </si>
  <si>
    <t xml:space="preserve">1.9. Содержание смоленского областного государственного казенного учреждения «Аппарат Общественной палаты Смоленской области»»
</t>
  </si>
  <si>
    <t>1.10.Организационное,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</si>
  <si>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</si>
  <si>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>областной бюджет</t>
  </si>
  <si>
    <t>1.7. Субсидии социально ориентированным некоммерческим организациям, в том числе в рамках областного закона от 22 июня         2007 года     № 56-з «О взаимодействии органов государственной власти Смоленской области с некоммерческими организациями»:</t>
  </si>
  <si>
    <t>Исполнение бюджета за 3 месяца 2023 года</t>
  </si>
  <si>
    <t>2.6.Расходы на реализацию государственных функций</t>
  </si>
  <si>
    <t>2.5. Субсидия для софинансирования расходов бюджета города Смоленска в связи с выполнением функций административного центра Смоленской области</t>
  </si>
  <si>
    <t>2.7. Расходы на обеспечение деятельности государственных органов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</si>
  <si>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</si>
  <si>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</si>
  <si>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3.3.Проведение научно-практической конференции "Многонациональная Россия: вчера, сегодня, завтра"</t>
  </si>
  <si>
    <t>- федеральный бюджет</t>
  </si>
  <si>
    <t>- областной бюджет</t>
  </si>
  <si>
    <t>3.4. Проведение ежегодного фестиваля "День национальных культур в городе Смоленске" приуроченного ко Дню народного единства</t>
  </si>
  <si>
    <t>3.5. Проведение международной научно-практической конференции "Родной язык в лингвокультурологическом аспекте" приуроченной ко Дню России</t>
  </si>
  <si>
    <t>3.6. Проведение круглого стола "Многонациональная Смоленщина: вчера, сегодня, завтра"</t>
  </si>
  <si>
    <t>3.7. Создание и тиражирование видеороликов и иных информационных материалов, направленных на освещение вопросов реализации государственной национальной политики</t>
  </si>
  <si>
    <t>3.8. Проведение круглых столов по проблемам адаптации и интеграции мигрантов в Смоленской области</t>
  </si>
  <si>
    <t>3.9. Проведение обучающего семинара по организации работы в сфере социокультурной  адаптации и интеграции иностранных граждан</t>
  </si>
  <si>
    <t>3.10. Организация и проведение мероприятий, направленных на  развитие казачества в Смоленской области</t>
  </si>
  <si>
    <t>3.11. Проведение форума "Казачество России за веру, семью и Отечество!"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</si>
</sst>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left"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5"/>
  <sheetViews>
    <sheetView tabSelected="1" view="pageBreakPreview" zoomScale="85" zoomScaleNormal="100" zoomScaleSheetLayoutView="85" workbookViewId="0">
      <selection activeCell="C64" sqref="C64"/>
    </sheetView>
  </sheetViews>
  <sheetFormatPr defaultColWidth="9.140625" defaultRowHeight="15.75" x14ac:dyDescent="0.25"/>
  <cols>
    <col min="1" max="1" width="50.140625" style="2" customWidth="1"/>
    <col min="2" max="2" width="15.5703125" style="1" customWidth="1"/>
    <col min="3" max="4" width="13.85546875" style="1" customWidth="1"/>
    <col min="5" max="5" width="9.140625" style="1"/>
    <col min="6" max="6" width="10.7109375" style="1" bestFit="1" customWidth="1"/>
    <col min="7" max="16384" width="9.140625" style="1"/>
  </cols>
  <sheetData>
    <row r="1" spans="1:29" ht="18.75" x14ac:dyDescent="0.3">
      <c r="A1" s="57" t="s">
        <v>39</v>
      </c>
      <c r="B1" s="58"/>
      <c r="C1" s="58"/>
      <c r="D1" s="58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 x14ac:dyDescent="0.3">
      <c r="A2" s="57" t="s">
        <v>0</v>
      </c>
      <c r="B2" s="58"/>
      <c r="C2" s="58"/>
      <c r="D2" s="5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5"/>
      <c r="B4" s="6"/>
      <c r="C4" s="6"/>
      <c r="D4" s="16" t="s">
        <v>10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 x14ac:dyDescent="0.25">
      <c r="A5" s="17" t="s">
        <v>1</v>
      </c>
      <c r="B5" s="18" t="s">
        <v>2</v>
      </c>
      <c r="C5" s="18" t="s">
        <v>3</v>
      </c>
      <c r="D5" s="18" t="s">
        <v>4</v>
      </c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s="5" customFormat="1" ht="12" customHeight="1" x14ac:dyDescent="0.2">
      <c r="A6" s="21">
        <v>1</v>
      </c>
      <c r="B6" s="22" t="s">
        <v>7</v>
      </c>
      <c r="C6" s="22" t="s">
        <v>8</v>
      </c>
      <c r="D6" s="22" t="s">
        <v>9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31.5" x14ac:dyDescent="0.25">
      <c r="A7" s="25" t="s">
        <v>5</v>
      </c>
      <c r="B7" s="26">
        <f>B9+B23+B33+B48+B58+B59</f>
        <v>292420.3</v>
      </c>
      <c r="C7" s="26">
        <f>C9+C23+C33+C48+C58+C59</f>
        <v>37431.4</v>
      </c>
      <c r="D7" s="30">
        <f>C7*100/B7</f>
        <v>12.800547704793409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s="28" t="s">
        <v>6</v>
      </c>
      <c r="B8" s="52"/>
      <c r="C8" s="52"/>
      <c r="D8" s="5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 x14ac:dyDescent="0.25">
      <c r="A9" s="29" t="s">
        <v>14</v>
      </c>
      <c r="B9" s="54">
        <f>B11+B12+B13+B14+B15+B16+B19+B20+B21+B22</f>
        <v>109902.6</v>
      </c>
      <c r="C9" s="54">
        <f>C11+C12+C13+C14+C15+C16+C19+C20+C21+C22</f>
        <v>23485.3</v>
      </c>
      <c r="D9" s="54">
        <f>C9*100/B9</f>
        <v>21.369194177389797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8" customHeight="1" x14ac:dyDescent="0.25">
      <c r="A10" s="62" t="s">
        <v>26</v>
      </c>
      <c r="B10" s="63"/>
      <c r="C10" s="63"/>
      <c r="D10" s="6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 x14ac:dyDescent="0.25">
      <c r="A11" s="46" t="s">
        <v>27</v>
      </c>
      <c r="B11" s="31">
        <v>36043.9</v>
      </c>
      <c r="C11" s="31">
        <v>7999.6</v>
      </c>
      <c r="D11" s="31">
        <f>C11*100/B11</f>
        <v>22.194046704157984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 x14ac:dyDescent="0.25">
      <c r="A12" s="7" t="s">
        <v>28</v>
      </c>
      <c r="B12" s="8">
        <v>404</v>
      </c>
      <c r="C12" s="8">
        <v>0</v>
      </c>
      <c r="D12" s="31">
        <f t="shared" ref="D12:D13" si="0">C12*100/B12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5">
      <c r="A13" s="44" t="s">
        <v>17</v>
      </c>
      <c r="B13" s="43">
        <v>132</v>
      </c>
      <c r="C13" s="43">
        <v>0</v>
      </c>
      <c r="D13" s="43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 x14ac:dyDescent="0.25">
      <c r="A14" s="40" t="s">
        <v>29</v>
      </c>
      <c r="B14" s="31">
        <v>59</v>
      </c>
      <c r="C14" s="31">
        <v>0</v>
      </c>
      <c r="D14" s="31">
        <f>C14*100/B14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 x14ac:dyDescent="0.25">
      <c r="A15" s="7" t="s">
        <v>30</v>
      </c>
      <c r="B15" s="8">
        <v>25</v>
      </c>
      <c r="C15" s="8">
        <v>0</v>
      </c>
      <c r="D15" s="31">
        <f t="shared" ref="D15:D22" si="1">C15*100/B15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94.5" x14ac:dyDescent="0.25">
      <c r="A16" s="7" t="s">
        <v>31</v>
      </c>
      <c r="B16" s="8">
        <v>57292.9</v>
      </c>
      <c r="C16" s="8">
        <v>14814.1</v>
      </c>
      <c r="D16" s="31">
        <f t="shared" si="1"/>
        <v>25.85678155582978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80.25" customHeight="1" x14ac:dyDescent="0.25">
      <c r="A17" s="67" t="s">
        <v>32</v>
      </c>
      <c r="B17" s="68"/>
      <c r="C17" s="68"/>
      <c r="D17" s="6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94.5" x14ac:dyDescent="0.25">
      <c r="A18" s="50" t="s">
        <v>38</v>
      </c>
      <c r="B18" s="32"/>
      <c r="C18" s="32"/>
      <c r="D18" s="3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32.25" customHeight="1" x14ac:dyDescent="0.25">
      <c r="A19" s="51" t="s">
        <v>37</v>
      </c>
      <c r="B19" s="33">
        <v>12000</v>
      </c>
      <c r="C19" s="33">
        <v>0</v>
      </c>
      <c r="D19" s="33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8.75" x14ac:dyDescent="0.25">
      <c r="A20" s="49" t="s">
        <v>33</v>
      </c>
      <c r="B20" s="31">
        <v>257</v>
      </c>
      <c r="C20" s="31">
        <v>0</v>
      </c>
      <c r="D20" s="31">
        <f t="shared" si="1"/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85.5" customHeight="1" x14ac:dyDescent="0.25">
      <c r="A21" s="38" t="s">
        <v>34</v>
      </c>
      <c r="B21" s="32">
        <v>2328.5</v>
      </c>
      <c r="C21" s="32">
        <v>431.8</v>
      </c>
      <c r="D21" s="33">
        <f t="shared" si="1"/>
        <v>18.544127120463816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0.5" customHeight="1" x14ac:dyDescent="0.25">
      <c r="A22" s="7" t="s">
        <v>35</v>
      </c>
      <c r="B22" s="8">
        <v>1360.3</v>
      </c>
      <c r="C22" s="8">
        <v>239.8</v>
      </c>
      <c r="D22" s="8">
        <f t="shared" si="1"/>
        <v>17.628464309343528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47.25" x14ac:dyDescent="0.25">
      <c r="A23" s="25" t="s">
        <v>15</v>
      </c>
      <c r="B23" s="55">
        <f>B25+B26+B27+B28+B30+B32+B29</f>
        <v>174010.2</v>
      </c>
      <c r="C23" s="55">
        <f>C25+C26+C27+C28+C30+C32+C29</f>
        <v>11246.1</v>
      </c>
      <c r="D23" s="55">
        <f>C23*100/B23</f>
        <v>6.4628970025895027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39.75" customHeight="1" x14ac:dyDescent="0.25">
      <c r="A24" s="62" t="s">
        <v>20</v>
      </c>
      <c r="B24" s="63"/>
      <c r="C24" s="63"/>
      <c r="D24" s="6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86.25" customHeight="1" x14ac:dyDescent="0.25">
      <c r="A25" s="42" t="s">
        <v>21</v>
      </c>
      <c r="B25" s="31">
        <v>1220</v>
      </c>
      <c r="C25" s="31">
        <v>0</v>
      </c>
      <c r="D25" s="31">
        <f>C25*100/B25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63.75" customHeight="1" x14ac:dyDescent="0.25">
      <c r="A26" s="40" t="s">
        <v>22</v>
      </c>
      <c r="B26" s="31">
        <v>300</v>
      </c>
      <c r="C26" s="31">
        <v>0</v>
      </c>
      <c r="D26" s="31">
        <f>C26*100/B26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46.25" customHeight="1" x14ac:dyDescent="0.25">
      <c r="A27" s="40" t="s">
        <v>23</v>
      </c>
      <c r="B27" s="31">
        <v>4500</v>
      </c>
      <c r="C27" s="31">
        <v>0</v>
      </c>
      <c r="D27" s="31">
        <f>C27*100/B27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65.25" customHeight="1" x14ac:dyDescent="0.25">
      <c r="A28" s="7" t="s">
        <v>24</v>
      </c>
      <c r="B28" s="8">
        <v>198</v>
      </c>
      <c r="C28" s="8">
        <v>0</v>
      </c>
      <c r="D28" s="8">
        <f t="shared" ref="D28:D30" si="2">C28*100/B28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65.25" customHeight="1" x14ac:dyDescent="0.25">
      <c r="A29" s="7" t="s">
        <v>41</v>
      </c>
      <c r="B29" s="8">
        <v>100000</v>
      </c>
      <c r="C29" s="8">
        <v>0</v>
      </c>
      <c r="D29" s="8">
        <f t="shared" si="2"/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s="6" customFormat="1" ht="37.5" customHeight="1" x14ac:dyDescent="0.25">
      <c r="A30" s="7" t="s">
        <v>40</v>
      </c>
      <c r="B30" s="8">
        <v>780</v>
      </c>
      <c r="C30" s="34">
        <v>3</v>
      </c>
      <c r="D30" s="8">
        <f t="shared" si="2"/>
        <v>0.38461538461538464</v>
      </c>
      <c r="F30" s="13"/>
    </row>
    <row r="31" spans="1:29" s="6" customFormat="1" ht="37.5" customHeight="1" x14ac:dyDescent="0.25">
      <c r="A31" s="62" t="s">
        <v>25</v>
      </c>
      <c r="B31" s="65"/>
      <c r="C31" s="65"/>
      <c r="D31" s="66"/>
      <c r="F31" s="13"/>
    </row>
    <row r="32" spans="1:29" s="6" customFormat="1" ht="37.5" customHeight="1" x14ac:dyDescent="0.25">
      <c r="A32" s="45" t="s">
        <v>42</v>
      </c>
      <c r="B32" s="48">
        <v>67012.2</v>
      </c>
      <c r="C32" s="48">
        <v>11243.1</v>
      </c>
      <c r="D32" s="47">
        <f>C32*100/B32</f>
        <v>16.777691226373705</v>
      </c>
      <c r="F32" s="13"/>
    </row>
    <row r="33" spans="1:4" s="6" customFormat="1" ht="87" customHeight="1" x14ac:dyDescent="0.25">
      <c r="A33" s="41" t="s">
        <v>16</v>
      </c>
      <c r="B33" s="56">
        <f>B35+B36+B40+B41+B42+B43+B44+B45+B46+B47+B38+B39+B48+B50+B51+B53+B54+B55+B56+B57</f>
        <v>5685.0999999999995</v>
      </c>
      <c r="C33" s="56">
        <f>C35+C36+C37+C41+C45+C40+C42+C43+C44+C46+C47</f>
        <v>0</v>
      </c>
      <c r="D33" s="56">
        <f>C33*100/B33</f>
        <v>0</v>
      </c>
    </row>
    <row r="34" spans="1:4" s="6" customFormat="1" ht="46.5" customHeight="1" x14ac:dyDescent="0.25">
      <c r="A34" s="70" t="s">
        <v>36</v>
      </c>
      <c r="B34" s="71"/>
      <c r="C34" s="71"/>
      <c r="D34" s="72"/>
    </row>
    <row r="35" spans="1:4" s="6" customFormat="1" ht="96" customHeight="1" x14ac:dyDescent="0.25">
      <c r="A35" s="39" t="s">
        <v>43</v>
      </c>
      <c r="B35" s="14">
        <v>90</v>
      </c>
      <c r="C35" s="8">
        <v>0</v>
      </c>
      <c r="D35" s="8">
        <f t="shared" ref="D35:D58" si="3">C35*100/B35</f>
        <v>0</v>
      </c>
    </row>
    <row r="36" spans="1:4" s="6" customFormat="1" ht="84.75" customHeight="1" x14ac:dyDescent="0.25">
      <c r="A36" s="7" t="s">
        <v>44</v>
      </c>
      <c r="B36" s="14">
        <v>300</v>
      </c>
      <c r="C36" s="8">
        <v>0</v>
      </c>
      <c r="D36" s="8">
        <f t="shared" si="3"/>
        <v>0</v>
      </c>
    </row>
    <row r="37" spans="1:4" s="6" customFormat="1" ht="47.25" customHeight="1" x14ac:dyDescent="0.25">
      <c r="A37" s="59" t="s">
        <v>45</v>
      </c>
      <c r="B37" s="60"/>
      <c r="C37" s="60"/>
      <c r="D37" s="61"/>
    </row>
    <row r="38" spans="1:4" s="6" customFormat="1" x14ac:dyDescent="0.25">
      <c r="A38" s="73" t="s">
        <v>46</v>
      </c>
      <c r="B38" s="14">
        <v>1245</v>
      </c>
      <c r="C38" s="8">
        <v>0</v>
      </c>
      <c r="D38" s="8">
        <f t="shared" si="3"/>
        <v>0</v>
      </c>
    </row>
    <row r="39" spans="1:4" s="6" customFormat="1" x14ac:dyDescent="0.25">
      <c r="A39" s="73" t="s">
        <v>47</v>
      </c>
      <c r="B39" s="14">
        <v>255</v>
      </c>
      <c r="C39" s="8">
        <v>0</v>
      </c>
      <c r="D39" s="8">
        <f t="shared" si="3"/>
        <v>0</v>
      </c>
    </row>
    <row r="40" spans="1:4" s="6" customFormat="1" ht="47.25" x14ac:dyDescent="0.25">
      <c r="A40" s="7" t="s">
        <v>48</v>
      </c>
      <c r="B40" s="14"/>
      <c r="C40" s="8"/>
      <c r="D40" s="8"/>
    </row>
    <row r="41" spans="1:4" s="6" customFormat="1" x14ac:dyDescent="0.25">
      <c r="A41" s="73" t="s">
        <v>46</v>
      </c>
      <c r="B41" s="14">
        <v>488.2</v>
      </c>
      <c r="C41" s="8">
        <v>0</v>
      </c>
      <c r="D41" s="8">
        <f t="shared" ref="D41:D42" si="4">C41*100/B41</f>
        <v>0</v>
      </c>
    </row>
    <row r="42" spans="1:4" s="6" customFormat="1" x14ac:dyDescent="0.25">
      <c r="A42" s="73" t="s">
        <v>47</v>
      </c>
      <c r="B42" s="14">
        <v>100</v>
      </c>
      <c r="C42" s="8">
        <v>0</v>
      </c>
      <c r="D42" s="8">
        <f t="shared" si="4"/>
        <v>0</v>
      </c>
    </row>
    <row r="43" spans="1:4" s="6" customFormat="1" ht="63" x14ac:dyDescent="0.25">
      <c r="A43" s="7" t="s">
        <v>49</v>
      </c>
      <c r="B43" s="14"/>
      <c r="C43" s="8"/>
      <c r="D43" s="8"/>
    </row>
    <row r="44" spans="1:4" s="6" customFormat="1" x14ac:dyDescent="0.25">
      <c r="A44" s="73" t="s">
        <v>46</v>
      </c>
      <c r="B44" s="14">
        <v>659.1</v>
      </c>
      <c r="C44" s="8">
        <v>0</v>
      </c>
      <c r="D44" s="8">
        <f t="shared" ref="D44:D45" si="5">C44*100/B44</f>
        <v>0</v>
      </c>
    </row>
    <row r="45" spans="1:4" s="6" customFormat="1" x14ac:dyDescent="0.25">
      <c r="A45" s="73" t="s">
        <v>47</v>
      </c>
      <c r="B45" s="14">
        <v>135</v>
      </c>
      <c r="C45" s="8">
        <v>0</v>
      </c>
      <c r="D45" s="8">
        <f t="shared" si="5"/>
        <v>0</v>
      </c>
    </row>
    <row r="46" spans="1:4" s="6" customFormat="1" ht="47.25" x14ac:dyDescent="0.25">
      <c r="A46" s="7" t="s">
        <v>50</v>
      </c>
      <c r="B46" s="14"/>
      <c r="C46" s="8"/>
      <c r="D46" s="8"/>
    </row>
    <row r="47" spans="1:4" s="6" customFormat="1" x14ac:dyDescent="0.25">
      <c r="A47" s="73" t="s">
        <v>46</v>
      </c>
      <c r="B47" s="14">
        <v>198.2</v>
      </c>
      <c r="C47" s="8">
        <v>0</v>
      </c>
      <c r="D47" s="8">
        <f t="shared" ref="D47:D48" si="6">C47*100/B47</f>
        <v>0</v>
      </c>
    </row>
    <row r="48" spans="1:4" s="6" customFormat="1" x14ac:dyDescent="0.25">
      <c r="A48" s="73" t="s">
        <v>47</v>
      </c>
      <c r="B48" s="14">
        <v>40.6</v>
      </c>
      <c r="C48" s="8">
        <v>0</v>
      </c>
      <c r="D48" s="8">
        <f t="shared" si="6"/>
        <v>0</v>
      </c>
    </row>
    <row r="49" spans="1:29" s="6" customFormat="1" ht="78.75" x14ac:dyDescent="0.25">
      <c r="A49" s="7" t="s">
        <v>51</v>
      </c>
      <c r="B49" s="14"/>
      <c r="C49" s="8"/>
      <c r="D49" s="8"/>
    </row>
    <row r="50" spans="1:29" s="6" customFormat="1" x14ac:dyDescent="0.25">
      <c r="A50" s="73" t="s">
        <v>46</v>
      </c>
      <c r="B50" s="14">
        <v>537.1</v>
      </c>
      <c r="C50" s="8">
        <v>0</v>
      </c>
      <c r="D50" s="8">
        <f t="shared" ref="D50:D51" si="7">C50*100/B50</f>
        <v>0</v>
      </c>
    </row>
    <row r="51" spans="1:29" s="6" customFormat="1" x14ac:dyDescent="0.25">
      <c r="A51" s="73" t="s">
        <v>47</v>
      </c>
      <c r="B51" s="14">
        <v>110</v>
      </c>
      <c r="C51" s="8">
        <v>0</v>
      </c>
      <c r="D51" s="8">
        <f t="shared" si="7"/>
        <v>0</v>
      </c>
    </row>
    <row r="52" spans="1:29" s="6" customFormat="1" ht="47.25" x14ac:dyDescent="0.25">
      <c r="A52" s="7" t="s">
        <v>52</v>
      </c>
      <c r="B52" s="14"/>
      <c r="C52" s="8"/>
      <c r="D52" s="8"/>
    </row>
    <row r="53" spans="1:29" s="6" customFormat="1" x14ac:dyDescent="0.25">
      <c r="A53" s="73" t="s">
        <v>46</v>
      </c>
      <c r="B53" s="14">
        <v>488.2</v>
      </c>
      <c r="C53" s="8">
        <v>0</v>
      </c>
      <c r="D53" s="8">
        <f t="shared" ref="D53:D54" si="8">C53*100/B53</f>
        <v>0</v>
      </c>
    </row>
    <row r="54" spans="1:29" s="6" customFormat="1" x14ac:dyDescent="0.25">
      <c r="A54" s="73" t="s">
        <v>47</v>
      </c>
      <c r="B54" s="14">
        <v>100</v>
      </c>
      <c r="C54" s="8">
        <v>0</v>
      </c>
      <c r="D54" s="8">
        <f t="shared" si="8"/>
        <v>0</v>
      </c>
    </row>
    <row r="55" spans="1:29" s="6" customFormat="1" ht="47.25" x14ac:dyDescent="0.25">
      <c r="A55" s="73" t="s">
        <v>53</v>
      </c>
      <c r="B55" s="14">
        <v>193.7</v>
      </c>
      <c r="C55" s="8">
        <v>0</v>
      </c>
      <c r="D55" s="8">
        <v>0</v>
      </c>
    </row>
    <row r="56" spans="1:29" s="6" customFormat="1" ht="47.25" x14ac:dyDescent="0.25">
      <c r="A56" s="73" t="s">
        <v>54</v>
      </c>
      <c r="B56" s="14">
        <v>685</v>
      </c>
      <c r="C56" s="8">
        <v>0</v>
      </c>
      <c r="D56" s="8">
        <v>0</v>
      </c>
    </row>
    <row r="57" spans="1:29" s="6" customFormat="1" ht="31.5" x14ac:dyDescent="0.25">
      <c r="A57" s="73" t="s">
        <v>55</v>
      </c>
      <c r="B57" s="14">
        <v>60</v>
      </c>
      <c r="C57" s="8">
        <v>0</v>
      </c>
      <c r="D57" s="8">
        <v>0</v>
      </c>
    </row>
    <row r="58" spans="1:29" s="6" customFormat="1" ht="33" customHeight="1" x14ac:dyDescent="0.25">
      <c r="A58" s="9" t="s">
        <v>18</v>
      </c>
      <c r="B58" s="10">
        <v>2700</v>
      </c>
      <c r="C58" s="11">
        <v>2700</v>
      </c>
      <c r="D58" s="11">
        <f t="shared" si="3"/>
        <v>100</v>
      </c>
    </row>
    <row r="59" spans="1:29" s="6" customFormat="1" ht="47.25" x14ac:dyDescent="0.25">
      <c r="A59" s="12" t="s">
        <v>19</v>
      </c>
      <c r="B59" s="10">
        <v>81.8</v>
      </c>
      <c r="C59" s="11">
        <v>0</v>
      </c>
      <c r="D59" s="11">
        <f>C59*100/B59</f>
        <v>0</v>
      </c>
    </row>
    <row r="60" spans="1:29" ht="34.5" customHeight="1" x14ac:dyDescent="0.25">
      <c r="A60" s="9" t="s">
        <v>12</v>
      </c>
      <c r="B60" s="11">
        <v>23524.5</v>
      </c>
      <c r="C60" s="11">
        <f>C62</f>
        <v>3165.11</v>
      </c>
      <c r="D60" s="11">
        <f>C60*100/B60</f>
        <v>13.454526132330123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5">
      <c r="A61" s="59" t="s">
        <v>6</v>
      </c>
      <c r="B61" s="60"/>
      <c r="C61" s="60"/>
      <c r="D61" s="6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48.75" customHeight="1" x14ac:dyDescent="0.25">
      <c r="A62" s="7" t="s">
        <v>11</v>
      </c>
      <c r="B62" s="8">
        <v>23524.5</v>
      </c>
      <c r="C62" s="8">
        <v>3165.11</v>
      </c>
      <c r="D62" s="8">
        <f>C62*100/B62</f>
        <v>13.454526132330123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8.75" x14ac:dyDescent="0.3">
      <c r="A63" s="35" t="s">
        <v>13</v>
      </c>
      <c r="B63" s="36">
        <f>+B60+B59+B58+B33+B23+B9</f>
        <v>315904.2</v>
      </c>
      <c r="C63" s="36">
        <f>+C60+C59+C58+C33+C23+C9</f>
        <v>40596.509999999995</v>
      </c>
      <c r="D63" s="36">
        <f>C63*100/B63</f>
        <v>12.850892770656419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1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15"/>
      <c r="B65" s="6"/>
      <c r="C65" s="3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5">
      <c r="A66" s="1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5">
      <c r="A67" s="1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1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1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1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5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1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1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1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1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1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s="1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s="1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s="1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s="1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s="1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s="1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s="1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s="1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s="1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s="1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s="1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s="1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s="1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s="1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s="1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s="1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s="1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s="1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s="1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s="1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s="1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s="1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s="1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s="1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5">
      <c r="A122" s="1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5">
      <c r="A123" s="1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5">
      <c r="A124" s="1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5">
      <c r="A125" s="1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5">
      <c r="A126" s="1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5">
      <c r="A127" s="1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5">
      <c r="A128" s="1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5">
      <c r="A129" s="1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5">
      <c r="A130" s="1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5">
      <c r="A131" s="1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5">
      <c r="A132" s="1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5">
      <c r="A133" s="1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5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5">
      <c r="A135" s="1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5">
      <c r="A136" s="1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5">
      <c r="A137" s="1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5">
      <c r="A138" s="1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5">
      <c r="A139" s="1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5">
      <c r="A140" s="1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5">
      <c r="A141" s="1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5">
      <c r="A142" s="1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5">
      <c r="A143" s="1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5">
      <c r="A144" s="1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5">
      <c r="A145" s="1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5">
      <c r="A146" s="1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5">
      <c r="A147" s="1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5">
      <c r="A148" s="1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5">
      <c r="A149" s="1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5">
      <c r="A150" s="1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5">
      <c r="A151" s="1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5">
      <c r="A152" s="1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5">
      <c r="A153" s="1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5">
      <c r="A154" s="1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5">
      <c r="A155" s="1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5">
      <c r="A156" s="1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5">
      <c r="A157" s="1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5">
      <c r="A158" s="1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5">
      <c r="A159" s="1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5">
      <c r="A160" s="1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5">
      <c r="A161" s="1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5">
      <c r="A162" s="1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5">
      <c r="A163" s="1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5">
      <c r="A164" s="1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5">
      <c r="A165" s="1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5">
      <c r="A166" s="1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5">
      <c r="A167" s="1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5">
      <c r="A168" s="1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5">
      <c r="A169" s="1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5">
      <c r="A170" s="1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5">
      <c r="A171" s="1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5">
      <c r="A172" s="1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5">
      <c r="A173" s="1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5">
      <c r="A174" s="1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5">
      <c r="A175" s="1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5">
      <c r="A176" s="1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5">
      <c r="A177" s="1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5">
      <c r="A178" s="1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x14ac:dyDescent="0.25">
      <c r="A179" s="1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x14ac:dyDescent="0.25">
      <c r="A180" s="1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x14ac:dyDescent="0.25">
      <c r="A181" s="1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x14ac:dyDescent="0.25">
      <c r="A182" s="1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x14ac:dyDescent="0.25">
      <c r="A183" s="1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x14ac:dyDescent="0.25">
      <c r="A184" s="1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x14ac:dyDescent="0.25">
      <c r="A185" s="1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</sheetData>
  <mergeCells count="9">
    <mergeCell ref="A1:D1"/>
    <mergeCell ref="A2:D2"/>
    <mergeCell ref="A61:D61"/>
    <mergeCell ref="A24:D24"/>
    <mergeCell ref="A31:D31"/>
    <mergeCell ref="A10:D10"/>
    <mergeCell ref="A17:D17"/>
    <mergeCell ref="A34:D34"/>
    <mergeCell ref="A37:D37"/>
  </mergeCells>
  <pageMargins left="0.70866141732283472" right="0.51181102362204722" top="0" bottom="0" header="0.31496062992125984" footer="0.31496062992125984"/>
  <pageSetup paperSize="9" scale="90" orientation="portrait" r:id="rId1"/>
  <rowBreaks count="2" manualBreakCount="2">
    <brk id="21" max="3" man="1"/>
    <brk id="35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2020-10-06T08:15:54Z</cp:lastPrinted>
  <dcterms:created xsi:type="dcterms:W3CDTF">2014-08-18T10:24:26Z</dcterms:created>
  <dcterms:modified xsi:type="dcterms:W3CDTF">2023-04-24T11:47:51Z</dcterms:modified>
</cp:coreProperties>
</file>