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-435-vp-d51\ОБМЕН\Копылова\Отчет на САЙТ\2024\"/>
    </mc:Choice>
  </mc:AlternateContent>
  <xr:revisionPtr revIDLastSave="0" documentId="13_ncr:1_{202D913A-7CB6-4782-B3B5-B18207BC78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51" i="1"/>
  <c r="B9" i="1"/>
  <c r="C9" i="1"/>
  <c r="B36" i="1" l="1"/>
  <c r="C36" i="1"/>
  <c r="D48" i="1"/>
  <c r="D45" i="1"/>
  <c r="D44" i="1"/>
  <c r="D43" i="1"/>
  <c r="D42" i="1"/>
  <c r="D41" i="1"/>
  <c r="D40" i="1"/>
  <c r="C23" i="1"/>
  <c r="B23" i="1"/>
  <c r="D25" i="1"/>
  <c r="D19" i="1"/>
  <c r="D20" i="1"/>
  <c r="D35" i="1" l="1"/>
  <c r="D46" i="1" l="1"/>
  <c r="D47" i="1"/>
  <c r="D17" i="1" l="1"/>
  <c r="B54" i="1" l="1"/>
  <c r="C7" i="1"/>
  <c r="C51" i="1" l="1"/>
  <c r="C54" i="1" s="1"/>
  <c r="D33" i="1" l="1"/>
  <c r="D23" i="1" l="1"/>
  <c r="D9" i="1" l="1"/>
  <c r="D36" i="1" l="1"/>
  <c r="D53" i="1"/>
  <c r="D50" i="1"/>
  <c r="D49" i="1"/>
  <c r="D39" i="1"/>
  <c r="D38" i="1"/>
  <c r="D31" i="1"/>
  <c r="D30" i="1"/>
  <c r="D29" i="1"/>
  <c r="D28" i="1"/>
  <c r="D27" i="1"/>
  <c r="D22" i="1"/>
  <c r="D7" i="1" l="1"/>
  <c r="D51" i="1"/>
  <c r="D54" i="1" l="1"/>
  <c r="D21" i="1" l="1"/>
  <c r="D16" i="1" l="1"/>
  <c r="D15" i="1" l="1"/>
  <c r="D13" i="1"/>
  <c r="D14" i="1"/>
  <c r="D12" i="1"/>
  <c r="D11" i="1"/>
</calcChain>
</file>

<file path=xl/sharedStrings.xml><?xml version="1.0" encoding="utf-8"?>
<sst xmlns="http://schemas.openxmlformats.org/spreadsheetml/2006/main" count="58" uniqueCount="57">
  <si>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</si>
  <si>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</si>
  <si>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</si>
  <si>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</si>
  <si>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</si>
  <si>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</si>
  <si>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</si>
  <si>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</si>
  <si>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</si>
  <si>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</si>
  <si>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1.1. Субвенции на осуществление первичного воинского учета на территориях, где отсутствуют военные комиссариаты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</si>
  <si>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</si>
  <si>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</si>
  <si>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</si>
  <si>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2. Областная государственная программа "Местное самоуправление в Смоленской области" - всего</t>
  </si>
  <si>
    <t xml:space="preserve">3. Областная государственная программа "Укрепление
единства Российской нации, гармонизация межнациональных отношений и развитие казачества в Смоленской области" - всего
</t>
  </si>
  <si>
    <t>1.3.  Организация пресс-туров, социологических исследований</t>
  </si>
  <si>
    <t>5. Расходы за счет средств резервного фонда Администрации Смоленской области</t>
  </si>
  <si>
    <t>6. Проведение социологических исследований в рамках мониторинга наркоситуации в Смоленской области</t>
  </si>
  <si>
    <t>Комплекс процессных мероприятий «Развитие местного самоуправления в Смоленской области»</t>
  </si>
  <si>
    <t>Комплекс процессных мероприятий «Обеспечение деятельности органов исполнительной власти»</t>
  </si>
  <si>
    <t>Комплекс процессных мероприятий
«Совершенствование и развитие информационных ресурсов, обеспечение информационной открытости органов исполнительной власти Смоленской области»</t>
  </si>
  <si>
    <t>1.1..Информационное сопровождение деятельности органов государственной власти Смоленской области</t>
  </si>
  <si>
    <t>1.2. Издание информационного бюллетеня "Вестник Смоленской областной Думы и Администрации Смоленской области"</t>
  </si>
  <si>
    <t>1.4. Организация семинаров по повышению квалификации сотрудников редакций областных средств массовой информации</t>
  </si>
  <si>
    <t>1.5. Выплата лауреатам литературной премии Администрации Смоленской области имени М.В. Исаковского</t>
  </si>
  <si>
    <t>Комплекс процессных мероприятий  «Создание условий для обеспечения взаимодействия граждан, социально ориентированных некоммерческих организаций с органами исполнительной власти Смоленской области, поддержка гражданских инициатив в решении задач социально-экономического развития Смоленской области»</t>
  </si>
  <si>
    <t xml:space="preserve">Комплекс процессных мероприятий
«Содействие укреплению единства российской нации и этнокультурному развитию народов России»
</t>
  </si>
  <si>
    <t xml:space="preserve">3.1. Проведение социологических исследований с целью определения состояния и тенденций в сфере межнациональных отношений, а также выявления уровня конфликтогенности в Смоленской области и конфликтогенных факторов
</t>
  </si>
  <si>
    <t>3.2.Разработка и издание брошюры для иностранных граждан, содержащей информацию, направленную на их социокультурную адаптацию</t>
  </si>
  <si>
    <t>3.3.Проведение научно-практической конференции "Многонациональная Россия: вчера, сегодня, завтра"</t>
  </si>
  <si>
    <t>3.4. Проведение ежегодного фестиваля "День национальных культур в городе Смоленске" приуроченного ко Дню народного единства</t>
  </si>
  <si>
    <t>3.5. Проведение международной научно-практической конференции "Родной язык в лингвокультурологическом аспекте" приуроченной ко Дню России</t>
  </si>
  <si>
    <t>3.6. Проведение круглого стола "Многонациональная Смоленщина: вчера, сегодня, завтра"</t>
  </si>
  <si>
    <t>3.7. Создание и тиражирование видеороликов и иных информационных материалов, направленных на освещение вопросов реализации государственной национальной политики</t>
  </si>
  <si>
    <t>3.8. Проведение круглых столов по проблемам адаптации и интеграции мигрантов в Смоленской области</t>
  </si>
  <si>
    <t>3.9. Проведение обучающего семинара по организации работы в сфере социокультурной  адаптации и интеграции иностранных граждан</t>
  </si>
  <si>
    <t>3.10. Организация и проведение мероприятий, направленных на  развитие казачества в Смоленской области</t>
  </si>
  <si>
    <t>3.11. Проведение форума "Казачество России за веру, семью и Отечество!"</t>
  </si>
  <si>
    <t>Комплекс процессных мероприятий "Проведение работ по описанию местоположения границ муниципальных образований"</t>
  </si>
  <si>
    <t>2.8. Выполнение комплекса работ по подготовке землеустроительной документации по описанию местоположения границ муниципальных образований Смоленской области</t>
  </si>
  <si>
    <t>1.7. Субсидии автономной некоммерческой организации "Центр информирования граждан по вопросам социально-экономического развития Смоленской области" на финансовое обеспечение затрат, связанных с осуществлением деятельности по оказанию консультативных и информационных услуг</t>
  </si>
  <si>
    <t>Министерство Смоленской области по внутренней политике</t>
  </si>
  <si>
    <t>1.6.Возмещение затрат редакциям областных средств массовой информации, связанных с изданием областных периодических печатных изданий</t>
  </si>
  <si>
    <t>1.8.Обеспечение финансирования  социально ориентированных некоммерческих организаций</t>
  </si>
  <si>
    <t>1.11.Организационное, правовое, аналитическое, информационное и материально-техническое обеспечение деятельности Общественной палаты Смоленской области</t>
  </si>
  <si>
    <t>1.9. Организация и проведение мероприятий для социально ориентированных некоммерческих организаций</t>
  </si>
  <si>
    <t xml:space="preserve">1.10. Обеспечение деятельности областных государственных  учреждений
</t>
  </si>
  <si>
    <t>2.7. Обеспечение деятельности государственных органов</t>
  </si>
  <si>
    <t>Ведомственный проект "Поддержка инициативных проектов граждан"</t>
  </si>
  <si>
    <t>2.1. Субсидии на поддержку инициативных проектов</t>
  </si>
  <si>
    <t>2.2. Выплата победителям и призерам ежегодных областных конкурсов «Лучший муниципальный служащий», «Лучший руководитель территориального общественного самоуправления Смоленской области»</t>
  </si>
  <si>
    <t>2.3.Иная дотация победителям регионального этапа Всероссийского конкурса «Лучшая муниципальная практика»</t>
  </si>
  <si>
    <t xml:space="preserve">2.4. Осуществление выплаты некоммерческой организации Ассоциация «Совет муниципальных образований Смоленской области» на финансовое обеспечение затрат, связанных с развитием профессиональных компетенций руководителей органов местного самоуправления и муниципальных служащих Смоленской области 
</t>
  </si>
  <si>
    <t>2.5. Организация получения дополнительного профессионального образования работниками органов местного самоуправления и работниками муниципальных учреждений</t>
  </si>
  <si>
    <t>2.6.Обеспечение реализации государственных функций</t>
  </si>
  <si>
    <t>Исполнение бюджета за 3 месяца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</si>
</sst>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2" fontId="1" fillId="2" borderId="0" xfId="0" applyNumberFormat="1" applyFont="1" applyFill="1"/>
    <xf numFmtId="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2" fillId="2" borderId="0" xfId="0" applyFont="1" applyFill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2" xfId="0" applyNumberFormat="1" applyFont="1" applyFill="1" applyBorder="1"/>
    <xf numFmtId="4" fontId="1" fillId="2" borderId="7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4" fontId="1" fillId="2" borderId="0" xfId="0" applyNumberFormat="1" applyFont="1" applyFill="1"/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4" fontId="8" fillId="2" borderId="5" xfId="0" applyNumberFormat="1" applyFont="1" applyFill="1" applyBorder="1"/>
    <xf numFmtId="4" fontId="8" fillId="2" borderId="6" xfId="0" applyNumberFormat="1" applyFont="1" applyFill="1" applyBorder="1"/>
    <xf numFmtId="4" fontId="9" fillId="2" borderId="7" xfId="0" applyNumberFormat="1" applyFont="1" applyFill="1" applyBorder="1"/>
    <xf numFmtId="4" fontId="9" fillId="2" borderId="2" xfId="0" applyNumberFormat="1" applyFont="1" applyFill="1" applyBorder="1"/>
    <xf numFmtId="4" fontId="9" fillId="2" borderId="1" xfId="0" applyNumberFormat="1" applyFont="1" applyFill="1" applyBorder="1"/>
    <xf numFmtId="0" fontId="1" fillId="2" borderId="4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6"/>
  <sheetViews>
    <sheetView tabSelected="1" view="pageBreakPreview" zoomScaleNormal="100" zoomScaleSheetLayoutView="100" workbookViewId="0">
      <selection activeCell="B9" sqref="B9"/>
    </sheetView>
  </sheetViews>
  <sheetFormatPr defaultColWidth="9.140625" defaultRowHeight="15.75" x14ac:dyDescent="0.25"/>
  <cols>
    <col min="1" max="1" width="50.140625" style="2" customWidth="1"/>
    <col min="2" max="2" width="15.5703125" style="1" customWidth="1"/>
    <col min="3" max="4" width="13.85546875" style="1" customWidth="1"/>
    <col min="5" max="5" width="9.140625" style="1"/>
    <col min="6" max="6" width="10.7109375" style="1" bestFit="1" customWidth="1"/>
    <col min="7" max="16384" width="9.140625" style="1"/>
  </cols>
  <sheetData>
    <row r="1" spans="1:29" ht="18.75" x14ac:dyDescent="0.3">
      <c r="A1" s="58" t="s">
        <v>56</v>
      </c>
      <c r="B1" s="59"/>
      <c r="C1" s="59"/>
      <c r="D1" s="5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8.75" x14ac:dyDescent="0.3">
      <c r="A2" s="58" t="s">
        <v>42</v>
      </c>
      <c r="B2" s="59"/>
      <c r="C2" s="59"/>
      <c r="D2" s="5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25">
      <c r="A3" s="1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x14ac:dyDescent="0.25">
      <c r="A4" s="15"/>
      <c r="B4" s="6"/>
      <c r="C4" s="6"/>
      <c r="D4" s="16" t="s">
        <v>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51.75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s="5" customFormat="1" ht="12" customHeight="1" x14ac:dyDescent="0.2">
      <c r="A6" s="21">
        <v>1</v>
      </c>
      <c r="B6" s="22" t="s">
        <v>6</v>
      </c>
      <c r="C6" s="22" t="s">
        <v>7</v>
      </c>
      <c r="D6" s="22" t="s">
        <v>8</v>
      </c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3" customFormat="1" ht="31.5" x14ac:dyDescent="0.25">
      <c r="A7" s="25" t="s">
        <v>4</v>
      </c>
      <c r="B7" s="26">
        <f>B9+B23+B36+B49+B50</f>
        <v>295440.25</v>
      </c>
      <c r="C7" s="26">
        <f>C9+C23+C36+C49+C50</f>
        <v>89344.15</v>
      </c>
      <c r="D7" s="30">
        <f>C7*100/B7</f>
        <v>30.241021661740401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25">
      <c r="A8" s="28" t="s">
        <v>5</v>
      </c>
      <c r="B8" s="50"/>
      <c r="C8" s="50"/>
      <c r="D8" s="5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3" customFormat="1" ht="67.5" customHeight="1" x14ac:dyDescent="0.25">
      <c r="A9" s="29" t="s">
        <v>13</v>
      </c>
      <c r="B9" s="52">
        <f>B11+B12+B13+B14+B15+B16+B20+B21+B22+B17+B19</f>
        <v>171167.44999999998</v>
      </c>
      <c r="C9" s="52">
        <f>C11+C12+C13+C14+C15+C16+C20+C21+C22+C17</f>
        <v>68376.37</v>
      </c>
      <c r="D9" s="52">
        <f>C9*100/B9</f>
        <v>39.947063533399607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48" customHeight="1" x14ac:dyDescent="0.25">
      <c r="A10" s="63" t="s">
        <v>21</v>
      </c>
      <c r="B10" s="64"/>
      <c r="C10" s="64"/>
      <c r="D10" s="6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55.5" customHeight="1" x14ac:dyDescent="0.25">
      <c r="A11" s="46" t="s">
        <v>22</v>
      </c>
      <c r="B11" s="31">
        <v>44905.4</v>
      </c>
      <c r="C11" s="31">
        <v>7016.5</v>
      </c>
      <c r="D11" s="31">
        <f>C11*100/B11</f>
        <v>15.625069590739644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62.25" customHeight="1" x14ac:dyDescent="0.25">
      <c r="A12" s="7" t="s">
        <v>23</v>
      </c>
      <c r="B12" s="8">
        <v>404</v>
      </c>
      <c r="C12" s="8">
        <v>27.76</v>
      </c>
      <c r="D12" s="31">
        <f t="shared" ref="D12:D13" si="0">C12*100/B12</f>
        <v>6.8712871287128712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34.5" customHeight="1" x14ac:dyDescent="0.25">
      <c r="A13" s="44" t="s">
        <v>16</v>
      </c>
      <c r="B13" s="43">
        <v>132</v>
      </c>
      <c r="C13" s="43">
        <v>0</v>
      </c>
      <c r="D13" s="43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55.5" customHeight="1" x14ac:dyDescent="0.25">
      <c r="A14" s="40" t="s">
        <v>24</v>
      </c>
      <c r="B14" s="31">
        <v>59</v>
      </c>
      <c r="C14" s="31">
        <v>0</v>
      </c>
      <c r="D14" s="31">
        <f>C14*100/B14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56.25" customHeight="1" x14ac:dyDescent="0.25">
      <c r="A15" s="7" t="s">
        <v>25</v>
      </c>
      <c r="B15" s="8">
        <v>25</v>
      </c>
      <c r="C15" s="8">
        <v>0</v>
      </c>
      <c r="D15" s="31">
        <f t="shared" ref="D15:D22" si="1">C15*100/B15</f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63" x14ac:dyDescent="0.25">
      <c r="A16" s="7" t="s">
        <v>43</v>
      </c>
      <c r="B16" s="8">
        <v>71166.899999999994</v>
      </c>
      <c r="C16" s="8">
        <v>22325.040000000001</v>
      </c>
      <c r="D16" s="31">
        <f t="shared" si="1"/>
        <v>31.36997677290988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10.25" x14ac:dyDescent="0.25">
      <c r="A17" s="7" t="s">
        <v>41</v>
      </c>
      <c r="B17" s="57">
        <v>38150.449999999997</v>
      </c>
      <c r="C17" s="57">
        <v>38150.449999999997</v>
      </c>
      <c r="D17" s="57">
        <f t="shared" si="1"/>
        <v>100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80.25" customHeight="1" x14ac:dyDescent="0.25">
      <c r="A18" s="68" t="s">
        <v>26</v>
      </c>
      <c r="B18" s="69"/>
      <c r="C18" s="69"/>
      <c r="D18" s="7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31.5" x14ac:dyDescent="0.25">
      <c r="A19" s="28" t="s">
        <v>44</v>
      </c>
      <c r="B19" s="8">
        <v>12000</v>
      </c>
      <c r="C19" s="8">
        <v>0</v>
      </c>
      <c r="D19" s="8">
        <f>C19*100/B19</f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47.25" x14ac:dyDescent="0.25">
      <c r="A20" s="49" t="s">
        <v>46</v>
      </c>
      <c r="B20" s="31">
        <v>257</v>
      </c>
      <c r="C20" s="31">
        <v>97</v>
      </c>
      <c r="D20" s="31">
        <f t="shared" si="1"/>
        <v>37.7431906614786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85.5" customHeight="1" x14ac:dyDescent="0.25">
      <c r="A21" s="38" t="s">
        <v>47</v>
      </c>
      <c r="B21" s="32">
        <v>2653</v>
      </c>
      <c r="C21" s="32">
        <v>600.51</v>
      </c>
      <c r="D21" s="33">
        <f t="shared" si="1"/>
        <v>22.635130041462496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70.5" customHeight="1" x14ac:dyDescent="0.25">
      <c r="A22" s="7" t="s">
        <v>45</v>
      </c>
      <c r="B22" s="8">
        <v>1414.7</v>
      </c>
      <c r="C22" s="8">
        <v>159.11000000000001</v>
      </c>
      <c r="D22" s="8">
        <f t="shared" si="1"/>
        <v>11.24690747154874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47.25" x14ac:dyDescent="0.25">
      <c r="A23" s="25" t="s">
        <v>14</v>
      </c>
      <c r="B23" s="53">
        <f>B27+B28+B29+B30+B31+B33+B35+B25</f>
        <v>118321.60000000001</v>
      </c>
      <c r="C23" s="53">
        <f>C27+C28+C29+C30+C31+C33+C35+C25</f>
        <v>17967.78</v>
      </c>
      <c r="D23" s="53">
        <f>C23*100/B23</f>
        <v>15.185545158280481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31.5" customHeight="1" x14ac:dyDescent="0.25">
      <c r="A24" s="63" t="s">
        <v>49</v>
      </c>
      <c r="B24" s="64"/>
      <c r="C24" s="64"/>
      <c r="D24" s="65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31.5" x14ac:dyDescent="0.25">
      <c r="A25" s="7" t="s">
        <v>50</v>
      </c>
      <c r="B25" s="54">
        <v>20000</v>
      </c>
      <c r="C25" s="54">
        <v>0</v>
      </c>
      <c r="D25" s="54">
        <f>C25*100/B25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39.75" customHeight="1" x14ac:dyDescent="0.25">
      <c r="A26" s="63" t="s">
        <v>19</v>
      </c>
      <c r="B26" s="64"/>
      <c r="C26" s="64"/>
      <c r="D26" s="6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86.25" customHeight="1" x14ac:dyDescent="0.25">
      <c r="A27" s="42" t="s">
        <v>51</v>
      </c>
      <c r="B27" s="31">
        <v>1220</v>
      </c>
      <c r="C27" s="31">
        <v>0</v>
      </c>
      <c r="D27" s="31">
        <f>C27*100/B27</f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63.75" customHeight="1" x14ac:dyDescent="0.25">
      <c r="A28" s="40" t="s">
        <v>52</v>
      </c>
      <c r="B28" s="31">
        <v>300</v>
      </c>
      <c r="C28" s="31">
        <v>0</v>
      </c>
      <c r="D28" s="31">
        <f>C28*100/B28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46.25" customHeight="1" x14ac:dyDescent="0.25">
      <c r="A29" s="40" t="s">
        <v>53</v>
      </c>
      <c r="B29" s="31">
        <v>1000</v>
      </c>
      <c r="C29" s="31">
        <v>1000</v>
      </c>
      <c r="D29" s="31">
        <f>C29*100/B29</f>
        <v>100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65.25" customHeight="1" x14ac:dyDescent="0.25">
      <c r="A30" s="7" t="s">
        <v>54</v>
      </c>
      <c r="B30" s="8">
        <v>198</v>
      </c>
      <c r="C30" s="8">
        <v>0</v>
      </c>
      <c r="D30" s="8">
        <f t="shared" ref="D30:D31" si="2">C30*100/B30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s="6" customFormat="1" ht="37.5" customHeight="1" x14ac:dyDescent="0.25">
      <c r="A31" s="7" t="s">
        <v>55</v>
      </c>
      <c r="B31" s="8">
        <v>620</v>
      </c>
      <c r="C31" s="34">
        <v>0</v>
      </c>
      <c r="D31" s="8">
        <f t="shared" si="2"/>
        <v>0</v>
      </c>
      <c r="F31" s="13"/>
    </row>
    <row r="32" spans="1:29" s="6" customFormat="1" ht="37.5" customHeight="1" x14ac:dyDescent="0.25">
      <c r="A32" s="63" t="s">
        <v>20</v>
      </c>
      <c r="B32" s="66"/>
      <c r="C32" s="66"/>
      <c r="D32" s="67"/>
      <c r="F32" s="13"/>
    </row>
    <row r="33" spans="1:6" s="6" customFormat="1" ht="37.5" customHeight="1" x14ac:dyDescent="0.25">
      <c r="A33" s="45" t="s">
        <v>48</v>
      </c>
      <c r="B33" s="48">
        <v>82153</v>
      </c>
      <c r="C33" s="48">
        <v>16967.78</v>
      </c>
      <c r="D33" s="47">
        <f>C33*100/B33</f>
        <v>20.653877521210426</v>
      </c>
      <c r="F33" s="13"/>
    </row>
    <row r="34" spans="1:6" s="6" customFormat="1" ht="37.5" customHeight="1" x14ac:dyDescent="0.25">
      <c r="A34" s="63" t="s">
        <v>39</v>
      </c>
      <c r="B34" s="64"/>
      <c r="C34" s="64"/>
      <c r="D34" s="65"/>
      <c r="F34" s="13"/>
    </row>
    <row r="35" spans="1:6" s="6" customFormat="1" ht="63" x14ac:dyDescent="0.25">
      <c r="A35" s="55" t="s">
        <v>40</v>
      </c>
      <c r="B35" s="48">
        <v>12830.6</v>
      </c>
      <c r="C35" s="48">
        <v>0</v>
      </c>
      <c r="D35" s="47">
        <f>C35*100/B35</f>
        <v>0</v>
      </c>
      <c r="F35" s="13"/>
    </row>
    <row r="36" spans="1:6" s="6" customFormat="1" ht="87" customHeight="1" x14ac:dyDescent="0.25">
      <c r="A36" s="41" t="s">
        <v>15</v>
      </c>
      <c r="B36" s="54">
        <f>B38+B39++B46+B47+B48+B40+B41+B42+B43+B44+B45</f>
        <v>2069.3999999999996</v>
      </c>
      <c r="C36" s="54">
        <f>C38+C39+C40+C41+C42+C43+C46+C47+C48</f>
        <v>0</v>
      </c>
      <c r="D36" s="54">
        <f>C36*100/B36</f>
        <v>0</v>
      </c>
    </row>
    <row r="37" spans="1:6" s="6" customFormat="1" ht="46.5" customHeight="1" x14ac:dyDescent="0.25">
      <c r="A37" s="71" t="s">
        <v>27</v>
      </c>
      <c r="B37" s="72"/>
      <c r="C37" s="72"/>
      <c r="D37" s="73"/>
    </row>
    <row r="38" spans="1:6" s="6" customFormat="1" ht="96" customHeight="1" x14ac:dyDescent="0.25">
      <c r="A38" s="39" t="s">
        <v>28</v>
      </c>
      <c r="B38" s="14">
        <v>90</v>
      </c>
      <c r="C38" s="8">
        <v>0</v>
      </c>
      <c r="D38" s="8">
        <f t="shared" ref="D38:D49" si="3">C38*100/B38</f>
        <v>0</v>
      </c>
    </row>
    <row r="39" spans="1:6" s="6" customFormat="1" ht="84.75" customHeight="1" x14ac:dyDescent="0.25">
      <c r="A39" s="7" t="s">
        <v>29</v>
      </c>
      <c r="B39" s="14">
        <v>300</v>
      </c>
      <c r="C39" s="8">
        <v>0</v>
      </c>
      <c r="D39" s="8">
        <f t="shared" si="3"/>
        <v>0</v>
      </c>
    </row>
    <row r="40" spans="1:6" s="6" customFormat="1" ht="47.25" customHeight="1" x14ac:dyDescent="0.25">
      <c r="A40" s="7" t="s">
        <v>30</v>
      </c>
      <c r="B40" s="57">
        <v>255</v>
      </c>
      <c r="C40" s="57">
        <v>0</v>
      </c>
      <c r="D40" s="8">
        <f t="shared" si="3"/>
        <v>0</v>
      </c>
    </row>
    <row r="41" spans="1:6" s="6" customFormat="1" ht="47.25" x14ac:dyDescent="0.25">
      <c r="A41" s="7" t="s">
        <v>31</v>
      </c>
      <c r="B41" s="14">
        <v>100.1</v>
      </c>
      <c r="C41" s="8">
        <v>0</v>
      </c>
      <c r="D41" s="8">
        <f t="shared" si="3"/>
        <v>0</v>
      </c>
    </row>
    <row r="42" spans="1:6" s="6" customFormat="1" ht="63" x14ac:dyDescent="0.25">
      <c r="A42" s="7" t="s">
        <v>32</v>
      </c>
      <c r="B42" s="14">
        <v>135</v>
      </c>
      <c r="C42" s="8">
        <v>0</v>
      </c>
      <c r="D42" s="8">
        <f t="shared" si="3"/>
        <v>0</v>
      </c>
    </row>
    <row r="43" spans="1:6" s="6" customFormat="1" ht="47.25" x14ac:dyDescent="0.25">
      <c r="A43" s="7" t="s">
        <v>33</v>
      </c>
      <c r="B43" s="14">
        <v>40.6</v>
      </c>
      <c r="C43" s="8">
        <v>0</v>
      </c>
      <c r="D43" s="8">
        <f t="shared" si="3"/>
        <v>0</v>
      </c>
    </row>
    <row r="44" spans="1:6" s="6" customFormat="1" ht="78.75" x14ac:dyDescent="0.25">
      <c r="A44" s="7" t="s">
        <v>34</v>
      </c>
      <c r="B44" s="14">
        <v>110</v>
      </c>
      <c r="C44" s="8">
        <v>0</v>
      </c>
      <c r="D44" s="8">
        <f t="shared" si="3"/>
        <v>0</v>
      </c>
    </row>
    <row r="45" spans="1:6" s="6" customFormat="1" ht="47.25" x14ac:dyDescent="0.25">
      <c r="A45" s="7" t="s">
        <v>35</v>
      </c>
      <c r="B45" s="14">
        <v>100</v>
      </c>
      <c r="C45" s="8">
        <v>0</v>
      </c>
      <c r="D45" s="8">
        <f t="shared" si="3"/>
        <v>0</v>
      </c>
    </row>
    <row r="46" spans="1:6" s="6" customFormat="1" ht="47.25" x14ac:dyDescent="0.25">
      <c r="A46" s="56" t="s">
        <v>36</v>
      </c>
      <c r="B46" s="14">
        <v>193.7</v>
      </c>
      <c r="C46" s="8">
        <v>0</v>
      </c>
      <c r="D46" s="8">
        <f t="shared" ref="D46:D48" si="4">C46*100/B46</f>
        <v>0</v>
      </c>
    </row>
    <row r="47" spans="1:6" s="6" customFormat="1" ht="47.25" x14ac:dyDescent="0.25">
      <c r="A47" s="56" t="s">
        <v>37</v>
      </c>
      <c r="B47" s="14">
        <v>675</v>
      </c>
      <c r="C47" s="8">
        <v>0</v>
      </c>
      <c r="D47" s="8">
        <f t="shared" si="4"/>
        <v>0</v>
      </c>
    </row>
    <row r="48" spans="1:6" s="6" customFormat="1" ht="31.5" x14ac:dyDescent="0.25">
      <c r="A48" s="56" t="s">
        <v>38</v>
      </c>
      <c r="B48" s="14">
        <v>70</v>
      </c>
      <c r="C48" s="8">
        <v>0</v>
      </c>
      <c r="D48" s="8">
        <f t="shared" si="4"/>
        <v>0</v>
      </c>
    </row>
    <row r="49" spans="1:29" s="6" customFormat="1" ht="33" customHeight="1" x14ac:dyDescent="0.25">
      <c r="A49" s="9" t="s">
        <v>17</v>
      </c>
      <c r="B49" s="10">
        <v>3800</v>
      </c>
      <c r="C49" s="11">
        <v>3000</v>
      </c>
      <c r="D49" s="11">
        <f t="shared" si="3"/>
        <v>78.94736842105263</v>
      </c>
    </row>
    <row r="50" spans="1:29" s="6" customFormat="1" ht="47.25" x14ac:dyDescent="0.25">
      <c r="A50" s="12" t="s">
        <v>18</v>
      </c>
      <c r="B50" s="10">
        <v>81.8</v>
      </c>
      <c r="C50" s="11">
        <v>0</v>
      </c>
      <c r="D50" s="11">
        <f>C50*100/B50</f>
        <v>0</v>
      </c>
    </row>
    <row r="51" spans="1:29" ht="34.5" customHeight="1" x14ac:dyDescent="0.25">
      <c r="A51" s="9" t="s">
        <v>11</v>
      </c>
      <c r="B51" s="11">
        <f>B53</f>
        <v>27801.200000000001</v>
      </c>
      <c r="C51" s="11">
        <f>C53</f>
        <v>3436.64</v>
      </c>
      <c r="D51" s="11">
        <f>C51*100/B51</f>
        <v>12.361480799389954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x14ac:dyDescent="0.25">
      <c r="A52" s="60" t="s">
        <v>5</v>
      </c>
      <c r="B52" s="61"/>
      <c r="C52" s="61"/>
      <c r="D52" s="6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48.75" customHeight="1" x14ac:dyDescent="0.25">
      <c r="A53" s="7" t="s">
        <v>10</v>
      </c>
      <c r="B53" s="8">
        <v>27801.200000000001</v>
      </c>
      <c r="C53" s="8">
        <v>3436.64</v>
      </c>
      <c r="D53" s="8">
        <f>C53*100/B53</f>
        <v>12.361480799389954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8.75" x14ac:dyDescent="0.3">
      <c r="A54" s="35" t="s">
        <v>12</v>
      </c>
      <c r="B54" s="36">
        <f>B51+B50+B49+B36+B23+B9</f>
        <v>323241.44999999995</v>
      </c>
      <c r="C54" s="36">
        <f>C51+C50+C49+C36+C23+C9</f>
        <v>92780.79</v>
      </c>
      <c r="D54" s="36">
        <f>C54*100/B54</f>
        <v>28.703246443177388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x14ac:dyDescent="0.25">
      <c r="A55" s="1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25">
      <c r="A56" s="15"/>
      <c r="B56" s="6"/>
      <c r="C56" s="3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x14ac:dyDescent="0.25">
      <c r="A57" s="1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5">
      <c r="A58" s="1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5">
      <c r="A59" s="1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25">
      <c r="A60" s="1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5">
      <c r="A61" s="1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5">
      <c r="A62" s="1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25">
      <c r="A63" s="1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5">
      <c r="A64" s="1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5">
      <c r="A65" s="1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x14ac:dyDescent="0.25">
      <c r="A66" s="1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x14ac:dyDescent="0.25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5">
      <c r="A68" s="1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5">
      <c r="A69" s="1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5">
      <c r="A70" s="1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x14ac:dyDescent="0.25">
      <c r="A71" s="1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x14ac:dyDescent="0.25">
      <c r="A72" s="1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x14ac:dyDescent="0.25">
      <c r="A73" s="1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x14ac:dyDescent="0.25">
      <c r="A74" s="1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x14ac:dyDescent="0.25">
      <c r="A75" s="1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x14ac:dyDescent="0.25">
      <c r="A76" s="1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x14ac:dyDescent="0.25">
      <c r="A77" s="1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x14ac:dyDescent="0.25">
      <c r="A78" s="1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x14ac:dyDescent="0.25">
      <c r="A79" s="1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x14ac:dyDescent="0.25">
      <c r="A80" s="1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x14ac:dyDescent="0.25">
      <c r="A81" s="1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x14ac:dyDescent="0.25">
      <c r="A82" s="1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x14ac:dyDescent="0.25">
      <c r="A83" s="1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x14ac:dyDescent="0.25">
      <c r="A84" s="1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x14ac:dyDescent="0.25">
      <c r="A85" s="1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x14ac:dyDescent="0.25">
      <c r="A86" s="1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x14ac:dyDescent="0.25">
      <c r="A87" s="1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x14ac:dyDescent="0.25">
      <c r="A88" s="1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x14ac:dyDescent="0.25">
      <c r="A89" s="1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x14ac:dyDescent="0.25">
      <c r="A90" s="1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x14ac:dyDescent="0.25">
      <c r="A91" s="1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x14ac:dyDescent="0.25">
      <c r="A92" s="1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x14ac:dyDescent="0.25">
      <c r="A93" s="1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x14ac:dyDescent="0.25">
      <c r="A94" s="1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x14ac:dyDescent="0.25">
      <c r="A95" s="1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x14ac:dyDescent="0.25">
      <c r="A96" s="1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x14ac:dyDescent="0.25">
      <c r="A97" s="1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x14ac:dyDescent="0.25">
      <c r="A98" s="1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x14ac:dyDescent="0.25">
      <c r="A99" s="1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x14ac:dyDescent="0.25">
      <c r="A100" s="1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x14ac:dyDescent="0.25">
      <c r="A101" s="1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x14ac:dyDescent="0.25">
      <c r="A102" s="1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x14ac:dyDescent="0.25">
      <c r="A103" s="1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x14ac:dyDescent="0.25">
      <c r="A104" s="1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x14ac:dyDescent="0.25">
      <c r="A105" s="1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x14ac:dyDescent="0.25">
      <c r="A106" s="1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x14ac:dyDescent="0.25">
      <c r="A107" s="1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x14ac:dyDescent="0.25">
      <c r="A108" s="1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x14ac:dyDescent="0.25">
      <c r="A109" s="1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x14ac:dyDescent="0.25">
      <c r="A110" s="1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x14ac:dyDescent="0.25">
      <c r="A111" s="1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x14ac:dyDescent="0.25">
      <c r="A112" s="1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x14ac:dyDescent="0.25">
      <c r="A113" s="1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x14ac:dyDescent="0.25">
      <c r="A114" s="1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x14ac:dyDescent="0.25">
      <c r="A115" s="1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x14ac:dyDescent="0.25">
      <c r="A116" s="1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x14ac:dyDescent="0.25">
      <c r="A117" s="1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x14ac:dyDescent="0.25">
      <c r="A118" s="1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x14ac:dyDescent="0.25">
      <c r="A119" s="1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x14ac:dyDescent="0.25">
      <c r="A120" s="1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x14ac:dyDescent="0.25">
      <c r="A121" s="1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x14ac:dyDescent="0.25">
      <c r="A122" s="1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x14ac:dyDescent="0.25">
      <c r="A123" s="1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x14ac:dyDescent="0.25">
      <c r="A124" s="1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x14ac:dyDescent="0.25">
      <c r="A125" s="1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x14ac:dyDescent="0.25">
      <c r="A126" s="1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x14ac:dyDescent="0.25">
      <c r="A127" s="1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x14ac:dyDescent="0.25">
      <c r="A128" s="1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x14ac:dyDescent="0.25">
      <c r="A129" s="1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x14ac:dyDescent="0.25">
      <c r="A130" s="1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x14ac:dyDescent="0.25">
      <c r="A131" s="1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x14ac:dyDescent="0.25">
      <c r="A132" s="1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x14ac:dyDescent="0.25">
      <c r="A133" s="1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x14ac:dyDescent="0.25">
      <c r="A134" s="1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x14ac:dyDescent="0.25">
      <c r="A135" s="1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x14ac:dyDescent="0.25">
      <c r="A136" s="1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x14ac:dyDescent="0.25">
      <c r="A137" s="1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x14ac:dyDescent="0.25">
      <c r="A138" s="1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x14ac:dyDescent="0.25">
      <c r="A139" s="1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x14ac:dyDescent="0.25">
      <c r="A140" s="1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x14ac:dyDescent="0.25">
      <c r="A141" s="1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x14ac:dyDescent="0.25">
      <c r="A142" s="1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x14ac:dyDescent="0.25">
      <c r="A143" s="1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x14ac:dyDescent="0.25">
      <c r="A144" s="1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x14ac:dyDescent="0.25">
      <c r="A145" s="1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x14ac:dyDescent="0.25">
      <c r="A146" s="1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x14ac:dyDescent="0.25">
      <c r="A147" s="1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x14ac:dyDescent="0.25">
      <c r="A148" s="1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x14ac:dyDescent="0.25">
      <c r="A149" s="1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x14ac:dyDescent="0.25">
      <c r="A150" s="1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x14ac:dyDescent="0.25">
      <c r="A151" s="1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x14ac:dyDescent="0.25">
      <c r="A152" s="1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x14ac:dyDescent="0.25">
      <c r="A153" s="1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x14ac:dyDescent="0.25">
      <c r="A154" s="1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x14ac:dyDescent="0.25">
      <c r="A155" s="1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x14ac:dyDescent="0.25">
      <c r="A156" s="1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x14ac:dyDescent="0.25">
      <c r="A157" s="1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x14ac:dyDescent="0.25">
      <c r="A158" s="1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x14ac:dyDescent="0.25">
      <c r="A159" s="1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x14ac:dyDescent="0.25">
      <c r="A160" s="1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x14ac:dyDescent="0.25">
      <c r="A161" s="1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x14ac:dyDescent="0.25">
      <c r="A162" s="1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x14ac:dyDescent="0.25">
      <c r="A163" s="1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x14ac:dyDescent="0.25">
      <c r="A164" s="1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x14ac:dyDescent="0.25">
      <c r="A165" s="1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x14ac:dyDescent="0.25">
      <c r="A166" s="1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x14ac:dyDescent="0.25">
      <c r="A167" s="1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x14ac:dyDescent="0.25">
      <c r="A168" s="1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x14ac:dyDescent="0.25">
      <c r="A169" s="1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x14ac:dyDescent="0.25">
      <c r="A170" s="1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x14ac:dyDescent="0.25">
      <c r="A171" s="1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x14ac:dyDescent="0.25">
      <c r="A172" s="1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x14ac:dyDescent="0.25">
      <c r="A173" s="1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x14ac:dyDescent="0.25">
      <c r="A174" s="1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x14ac:dyDescent="0.25">
      <c r="A175" s="1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x14ac:dyDescent="0.25">
      <c r="A176" s="1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</sheetData>
  <mergeCells count="10">
    <mergeCell ref="A1:D1"/>
    <mergeCell ref="A2:D2"/>
    <mergeCell ref="A52:D52"/>
    <mergeCell ref="A26:D26"/>
    <mergeCell ref="A32:D32"/>
    <mergeCell ref="A10:D10"/>
    <mergeCell ref="A18:D18"/>
    <mergeCell ref="A37:D37"/>
    <mergeCell ref="A34:D34"/>
    <mergeCell ref="A24:D24"/>
  </mergeCells>
  <pageMargins left="0.70866141732283472" right="0.51181102362204722" top="0" bottom="0" header="0.31496062992125984" footer="0.31496062992125984"/>
  <pageSetup paperSize="9" scale="90" orientation="portrait" r:id="rId1"/>
  <rowBreaks count="2" manualBreakCount="2">
    <brk id="21" max="3" man="1"/>
    <brk id="38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Осипенкова Елена Александровна</cp:lastModifiedBy>
  <cp:lastPrinted>2024-04-08T06:38:03Z</cp:lastPrinted>
  <dcterms:created xsi:type="dcterms:W3CDTF">2014-08-18T10:24:26Z</dcterms:created>
  <dcterms:modified xsi:type="dcterms:W3CDTF">2024-04-08T07:34:06Z</dcterms:modified>
</cp:coreProperties>
</file>